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42288\Documents\"/>
    </mc:Choice>
  </mc:AlternateContent>
  <xr:revisionPtr revIDLastSave="0" documentId="8_{BA363BC0-4B16-4DDE-B890-C5FA63F01E81}" xr6:coauthVersionLast="47" xr6:coauthVersionMax="47" xr10:uidLastSave="{00000000-0000-0000-0000-000000000000}"/>
  <bookViews>
    <workbookView xWindow="2200" yWindow="2200" windowWidth="14400" windowHeight="7270" xr2:uid="{C5B10E10-4D3E-4B51-8619-E2415B1D59AA}"/>
  </bookViews>
  <sheets>
    <sheet name="Current rate" sheetId="1" r:id="rId1"/>
    <sheet name="Card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0" i="2" l="1"/>
  <c r="C149" i="2"/>
  <c r="D149" i="2" s="1"/>
  <c r="E149" i="2" s="1"/>
  <c r="C148" i="2"/>
  <c r="C147" i="2"/>
  <c r="D147" i="2" s="1"/>
  <c r="E147" i="2" s="1"/>
  <c r="C146" i="2"/>
  <c r="D146" i="2" s="1"/>
  <c r="E146" i="2" s="1"/>
  <c r="C145" i="2"/>
  <c r="D144" i="2"/>
  <c r="C144" i="2"/>
  <c r="C143" i="2"/>
  <c r="C142" i="2"/>
  <c r="C141" i="2"/>
  <c r="C140" i="2"/>
  <c r="D140" i="2" s="1"/>
  <c r="E140" i="2" s="1"/>
  <c r="C139" i="2"/>
  <c r="D139" i="2" s="1"/>
  <c r="E139" i="2" s="1"/>
  <c r="C138" i="2"/>
  <c r="D137" i="2"/>
  <c r="C137" i="2"/>
  <c r="C136" i="2"/>
  <c r="C135" i="2"/>
  <c r="C134" i="2"/>
  <c r="C133" i="2"/>
  <c r="C132" i="2"/>
  <c r="D132" i="2" s="1"/>
  <c r="E132" i="2" s="1"/>
  <c r="C131" i="2"/>
  <c r="D130" i="2"/>
  <c r="C130" i="2"/>
  <c r="C129" i="2"/>
  <c r="C128" i="2"/>
  <c r="D128" i="2" s="1"/>
  <c r="E128" i="2" s="1"/>
  <c r="I127" i="2"/>
  <c r="H127" i="2"/>
  <c r="C127" i="2"/>
  <c r="D127" i="2" s="1"/>
  <c r="E127" i="2" s="1"/>
  <c r="F127" i="2" s="1"/>
  <c r="C126" i="2"/>
  <c r="C125" i="2"/>
  <c r="D125" i="2" s="1"/>
  <c r="E125" i="2" s="1"/>
  <c r="C124" i="2"/>
  <c r="C123" i="2"/>
  <c r="C122" i="2"/>
  <c r="C121" i="2"/>
  <c r="D121" i="2" s="1"/>
  <c r="E121" i="2" s="1"/>
  <c r="C120" i="2"/>
  <c r="D120" i="2" s="1"/>
  <c r="E120" i="2" s="1"/>
  <c r="F120" i="2" s="1"/>
  <c r="C119" i="2"/>
  <c r="C118" i="2"/>
  <c r="D118" i="2" s="1"/>
  <c r="E118" i="2" s="1"/>
  <c r="C117" i="2"/>
  <c r="C116" i="2"/>
  <c r="C115" i="2"/>
  <c r="C114" i="2"/>
  <c r="D114" i="2" s="1"/>
  <c r="E114" i="2" s="1"/>
  <c r="C113" i="2"/>
  <c r="C112" i="2"/>
  <c r="F111" i="2"/>
  <c r="E111" i="2"/>
  <c r="H111" i="2" s="1"/>
  <c r="I111" i="2" s="1"/>
  <c r="C111" i="2"/>
  <c r="D111" i="2" s="1"/>
  <c r="C110" i="2"/>
  <c r="D110" i="2" s="1"/>
  <c r="E110" i="2" s="1"/>
  <c r="C109" i="2"/>
  <c r="C108" i="2"/>
  <c r="C107" i="2"/>
  <c r="D107" i="2" s="1"/>
  <c r="E107" i="2" s="1"/>
  <c r="F107" i="2" s="1"/>
  <c r="C106" i="2"/>
  <c r="E105" i="2"/>
  <c r="F105" i="2" s="1"/>
  <c r="C105" i="2"/>
  <c r="D105" i="2" s="1"/>
  <c r="C104" i="2"/>
  <c r="D104" i="2" s="1"/>
  <c r="E104" i="2" s="1"/>
  <c r="C103" i="2"/>
  <c r="D103" i="2" s="1"/>
  <c r="C102" i="2"/>
  <c r="C101" i="2"/>
  <c r="E100" i="2"/>
  <c r="F100" i="2" s="1"/>
  <c r="C100" i="2"/>
  <c r="D100" i="2" s="1"/>
  <c r="C99" i="2"/>
  <c r="E98" i="2"/>
  <c r="F98" i="2" s="1"/>
  <c r="C98" i="2"/>
  <c r="D98" i="2" s="1"/>
  <c r="C97" i="2"/>
  <c r="D97" i="2" s="1"/>
  <c r="E97" i="2" s="1"/>
  <c r="C96" i="2"/>
  <c r="D96" i="2" s="1"/>
  <c r="D95" i="2"/>
  <c r="C95" i="2"/>
  <c r="C94" i="2"/>
  <c r="C93" i="2"/>
  <c r="D93" i="2" s="1"/>
  <c r="E93" i="2" s="1"/>
  <c r="C92" i="2"/>
  <c r="C91" i="2"/>
  <c r="D91" i="2" s="1"/>
  <c r="C90" i="2"/>
  <c r="D90" i="2" s="1"/>
  <c r="E90" i="2" s="1"/>
  <c r="C89" i="2"/>
  <c r="D89" i="2" s="1"/>
  <c r="C88" i="2"/>
  <c r="D88" i="2" s="1"/>
  <c r="C87" i="2"/>
  <c r="C86" i="2"/>
  <c r="D86" i="2" s="1"/>
  <c r="E86" i="2" s="1"/>
  <c r="C85" i="2"/>
  <c r="E84" i="2"/>
  <c r="F84" i="2" s="1"/>
  <c r="C84" i="2"/>
  <c r="D84" i="2" s="1"/>
  <c r="F83" i="2"/>
  <c r="E83" i="2"/>
  <c r="H83" i="2" s="1"/>
  <c r="I83" i="2" s="1"/>
  <c r="C83" i="2"/>
  <c r="D83" i="2" s="1"/>
  <c r="C82" i="2"/>
  <c r="D82" i="2" s="1"/>
  <c r="C81" i="2"/>
  <c r="C80" i="2"/>
  <c r="E79" i="2"/>
  <c r="F79" i="2" s="1"/>
  <c r="C79" i="2"/>
  <c r="D79" i="2" s="1"/>
  <c r="C78" i="2"/>
  <c r="C77" i="2"/>
  <c r="D77" i="2" s="1"/>
  <c r="C76" i="2"/>
  <c r="D76" i="2" s="1"/>
  <c r="E76" i="2" s="1"/>
  <c r="C75" i="2"/>
  <c r="D75" i="2" s="1"/>
  <c r="D74" i="2"/>
  <c r="C74" i="2"/>
  <c r="E74" i="2" s="1"/>
  <c r="C73" i="2"/>
  <c r="C72" i="2"/>
  <c r="D72" i="2" s="1"/>
  <c r="C71" i="2"/>
  <c r="C70" i="2"/>
  <c r="D70" i="2" s="1"/>
  <c r="E69" i="2"/>
  <c r="H69" i="2" s="1"/>
  <c r="I69" i="2" s="1"/>
  <c r="C69" i="2"/>
  <c r="D69" i="2" s="1"/>
  <c r="E68" i="2"/>
  <c r="C68" i="2"/>
  <c r="D68" i="2" s="1"/>
  <c r="D67" i="2"/>
  <c r="E67" i="2" s="1"/>
  <c r="C67" i="2"/>
  <c r="C66" i="2"/>
  <c r="C65" i="2"/>
  <c r="D65" i="2" s="1"/>
  <c r="C64" i="2"/>
  <c r="E63" i="2"/>
  <c r="F63" i="2" s="1"/>
  <c r="C63" i="2"/>
  <c r="D63" i="2" s="1"/>
  <c r="E62" i="2"/>
  <c r="H62" i="2" s="1"/>
  <c r="I62" i="2" s="1"/>
  <c r="C62" i="2"/>
  <c r="D62" i="2" s="1"/>
  <c r="C61" i="2"/>
  <c r="D61" i="2" s="1"/>
  <c r="D60" i="2"/>
  <c r="E60" i="2" s="1"/>
  <c r="C60" i="2"/>
  <c r="C59" i="2"/>
  <c r="E58" i="2"/>
  <c r="F58" i="2" s="1"/>
  <c r="C58" i="2"/>
  <c r="D58" i="2" s="1"/>
  <c r="C57" i="2"/>
  <c r="C56" i="2"/>
  <c r="D56" i="2" s="1"/>
  <c r="E55" i="2"/>
  <c r="H55" i="2" s="1"/>
  <c r="I55" i="2" s="1"/>
  <c r="C55" i="2"/>
  <c r="D55" i="2" s="1"/>
  <c r="E54" i="2"/>
  <c r="C54" i="2"/>
  <c r="D54" i="2" s="1"/>
  <c r="C53" i="2"/>
  <c r="C52" i="2"/>
  <c r="C51" i="2"/>
  <c r="D51" i="2" s="1"/>
  <c r="C50" i="2"/>
  <c r="E49" i="2"/>
  <c r="F49" i="2" s="1"/>
  <c r="C49" i="2"/>
  <c r="D49" i="2" s="1"/>
  <c r="C48" i="2"/>
  <c r="D48" i="2" s="1"/>
  <c r="E48" i="2" s="1"/>
  <c r="E47" i="2"/>
  <c r="C47" i="2"/>
  <c r="D47" i="2" s="1"/>
  <c r="C46" i="2"/>
  <c r="C45" i="2"/>
  <c r="E44" i="2"/>
  <c r="F44" i="2" s="1"/>
  <c r="C44" i="2"/>
  <c r="D44" i="2" s="1"/>
  <c r="C43" i="2"/>
  <c r="E42" i="2"/>
  <c r="F42" i="2" s="1"/>
  <c r="C42" i="2"/>
  <c r="D42" i="2" s="1"/>
  <c r="C41" i="2"/>
  <c r="D41" i="2" s="1"/>
  <c r="E41" i="2" s="1"/>
  <c r="E40" i="2"/>
  <c r="C40" i="2"/>
  <c r="D40" i="2" s="1"/>
  <c r="D39" i="2"/>
  <c r="E39" i="2" s="1"/>
  <c r="C39" i="2"/>
  <c r="C38" i="2"/>
  <c r="D38" i="2" s="1"/>
  <c r="H37" i="2"/>
  <c r="I37" i="2" s="1"/>
  <c r="E37" i="2"/>
  <c r="F37" i="2" s="1"/>
  <c r="C37" i="2"/>
  <c r="D37" i="2" s="1"/>
  <c r="C36" i="2"/>
  <c r="C35" i="2"/>
  <c r="D35" i="2" s="1"/>
  <c r="H34" i="2"/>
  <c r="I34" i="2" s="1"/>
  <c r="F34" i="2"/>
  <c r="E34" i="2"/>
  <c r="C34" i="2"/>
  <c r="D34" i="2" s="1"/>
  <c r="E33" i="2"/>
  <c r="F33" i="2" s="1"/>
  <c r="C33" i="2"/>
  <c r="D33" i="2" s="1"/>
  <c r="C32" i="2"/>
  <c r="E31" i="2"/>
  <c r="C31" i="2"/>
  <c r="D31" i="2" s="1"/>
  <c r="C30" i="2"/>
  <c r="D30" i="2" s="1"/>
  <c r="C29" i="2"/>
  <c r="H28" i="2"/>
  <c r="I28" i="2" s="1"/>
  <c r="E28" i="2"/>
  <c r="F28" i="2" s="1"/>
  <c r="C28" i="2"/>
  <c r="D28" i="2" s="1"/>
  <c r="C27" i="2"/>
  <c r="D27" i="2" s="1"/>
  <c r="E27" i="2" s="1"/>
  <c r="C26" i="2"/>
  <c r="D26" i="2" s="1"/>
  <c r="C25" i="2"/>
  <c r="E24" i="2"/>
  <c r="C24" i="2"/>
  <c r="D24" i="2" s="1"/>
  <c r="C23" i="2"/>
  <c r="D23" i="2" s="1"/>
  <c r="C22" i="2"/>
  <c r="C21" i="2"/>
  <c r="D21" i="2" s="1"/>
  <c r="C20" i="2"/>
  <c r="D20" i="2" s="1"/>
  <c r="E20" i="2" s="1"/>
  <c r="C19" i="2"/>
  <c r="D19" i="2" s="1"/>
  <c r="D18" i="2"/>
  <c r="E18" i="2" s="1"/>
  <c r="C18" i="2"/>
  <c r="C17" i="2"/>
  <c r="D17" i="2" s="1"/>
  <c r="C16" i="2"/>
  <c r="D16" i="2" s="1"/>
  <c r="C15" i="2"/>
  <c r="D15" i="2" s="1"/>
  <c r="C14" i="2"/>
  <c r="D14" i="2" s="1"/>
  <c r="C13" i="2"/>
  <c r="D13" i="2" s="1"/>
  <c r="C12" i="2"/>
  <c r="D12" i="2" s="1"/>
  <c r="C11" i="2"/>
  <c r="C10" i="2"/>
  <c r="D10" i="2" s="1"/>
  <c r="C9" i="2"/>
  <c r="D9" i="2" s="1"/>
  <c r="C8" i="2"/>
  <c r="D8" i="2" s="1"/>
  <c r="H7" i="2"/>
  <c r="I7" i="2" s="1"/>
  <c r="E7" i="2"/>
  <c r="F7" i="2" s="1"/>
  <c r="C7" i="2"/>
  <c r="D7" i="2" s="1"/>
  <c r="C6" i="2"/>
  <c r="D6" i="2" s="1"/>
  <c r="C5" i="2"/>
  <c r="D5" i="2" s="1"/>
  <c r="C4" i="2"/>
  <c r="C3" i="2"/>
  <c r="D3" i="2" s="1"/>
  <c r="E3" i="2" s="1"/>
  <c r="C2" i="2"/>
  <c r="D2" i="2" s="1"/>
  <c r="L1" i="2"/>
  <c r="K56" i="1"/>
  <c r="G43" i="1"/>
  <c r="P43" i="1" s="1"/>
  <c r="G41" i="1"/>
  <c r="P41" i="1" s="1"/>
  <c r="P39" i="1"/>
  <c r="T39" i="1" s="1"/>
  <c r="K39" i="1"/>
  <c r="J39" i="1"/>
  <c r="B39" i="1" s="1"/>
  <c r="G39" i="1"/>
  <c r="H39" i="1" s="1"/>
  <c r="G37" i="1"/>
  <c r="J37" i="1" s="1"/>
  <c r="G35" i="1"/>
  <c r="J35" i="1" s="1"/>
  <c r="X34" i="1"/>
  <c r="G33" i="1"/>
  <c r="J33" i="1" s="1"/>
  <c r="X32" i="1"/>
  <c r="G31" i="1"/>
  <c r="K31" i="1" s="1"/>
  <c r="B31" i="1" s="1"/>
  <c r="X30" i="1"/>
  <c r="G29" i="1"/>
  <c r="K29" i="1" s="1"/>
  <c r="X28" i="1"/>
  <c r="G27" i="1"/>
  <c r="J27" i="1" s="1"/>
  <c r="X26" i="1"/>
  <c r="G25" i="1"/>
  <c r="J25" i="1" s="1"/>
  <c r="B25" i="1" s="1"/>
  <c r="C23" i="1"/>
  <c r="C39" i="1" s="1"/>
  <c r="B23" i="1"/>
  <c r="B16" i="1"/>
  <c r="H125" i="2" l="1"/>
  <c r="I125" i="2" s="1"/>
  <c r="F125" i="2"/>
  <c r="E32" i="2"/>
  <c r="F41" i="2"/>
  <c r="H41" i="2"/>
  <c r="I41" i="2" s="1"/>
  <c r="F93" i="2"/>
  <c r="H93" i="2"/>
  <c r="I93" i="2" s="1"/>
  <c r="H104" i="2"/>
  <c r="I104" i="2" s="1"/>
  <c r="F104" i="2"/>
  <c r="H139" i="2"/>
  <c r="I139" i="2" s="1"/>
  <c r="F139" i="2"/>
  <c r="H27" i="2"/>
  <c r="I27" i="2" s="1"/>
  <c r="F27" i="2"/>
  <c r="H118" i="2"/>
  <c r="I118" i="2" s="1"/>
  <c r="F118" i="2"/>
  <c r="F39" i="2"/>
  <c r="H39" i="2"/>
  <c r="I39" i="2" s="1"/>
  <c r="H132" i="2"/>
  <c r="I132" i="2" s="1"/>
  <c r="F132" i="2"/>
  <c r="H48" i="2"/>
  <c r="I48" i="2" s="1"/>
  <c r="F48" i="2"/>
  <c r="F60" i="2"/>
  <c r="H60" i="2"/>
  <c r="I60" i="2" s="1"/>
  <c r="H90" i="2"/>
  <c r="I90" i="2" s="1"/>
  <c r="F90" i="2"/>
  <c r="E53" i="2"/>
  <c r="F3" i="2"/>
  <c r="H3" i="2"/>
  <c r="I3" i="2" s="1"/>
  <c r="E4" i="2"/>
  <c r="F74" i="2"/>
  <c r="H74" i="2"/>
  <c r="I74" i="2" s="1"/>
  <c r="H97" i="2"/>
  <c r="I97" i="2" s="1"/>
  <c r="F97" i="2"/>
  <c r="F18" i="2"/>
  <c r="H18" i="2"/>
  <c r="I18" i="2" s="1"/>
  <c r="F76" i="2"/>
  <c r="H76" i="2"/>
  <c r="I76" i="2" s="1"/>
  <c r="F86" i="2"/>
  <c r="H86" i="2"/>
  <c r="I86" i="2" s="1"/>
  <c r="H110" i="2"/>
  <c r="I110" i="2" s="1"/>
  <c r="F110" i="2"/>
  <c r="H146" i="2"/>
  <c r="I146" i="2" s="1"/>
  <c r="F146" i="2"/>
  <c r="H20" i="2"/>
  <c r="I20" i="2" s="1"/>
  <c r="F20" i="2"/>
  <c r="F67" i="2"/>
  <c r="H67" i="2"/>
  <c r="I67" i="2" s="1"/>
  <c r="E136" i="2"/>
  <c r="E13" i="2"/>
  <c r="E5" i="2"/>
  <c r="D52" i="2"/>
  <c r="E52" i="2" s="1"/>
  <c r="E57" i="2"/>
  <c r="E29" i="2"/>
  <c r="D29" i="2"/>
  <c r="F62" i="2"/>
  <c r="E82" i="2"/>
  <c r="H98" i="2"/>
  <c r="I98" i="2" s="1"/>
  <c r="D4" i="2"/>
  <c r="E8" i="2"/>
  <c r="E12" i="2"/>
  <c r="E16" i="2"/>
  <c r="D25" i="2"/>
  <c r="E25" i="2" s="1"/>
  <c r="E38" i="2"/>
  <c r="E43" i="2"/>
  <c r="D53" i="2"/>
  <c r="E72" i="2"/>
  <c r="E77" i="2"/>
  <c r="E17" i="2"/>
  <c r="E26" i="2"/>
  <c r="H47" i="2"/>
  <c r="I47" i="2" s="1"/>
  <c r="F47" i="2"/>
  <c r="H33" i="2"/>
  <c r="I33" i="2" s="1"/>
  <c r="H42" i="2"/>
  <c r="I42" i="2" s="1"/>
  <c r="E88" i="2"/>
  <c r="E135" i="2"/>
  <c r="E144" i="2"/>
  <c r="E78" i="2"/>
  <c r="E30" i="2"/>
  <c r="H58" i="2"/>
  <c r="I58" i="2" s="1"/>
  <c r="H63" i="2"/>
  <c r="I63" i="2" s="1"/>
  <c r="E89" i="2"/>
  <c r="E95" i="2"/>
  <c r="H105" i="2"/>
  <c r="I105" i="2" s="1"/>
  <c r="E112" i="2"/>
  <c r="H120" i="2"/>
  <c r="I120" i="2" s="1"/>
  <c r="H128" i="2"/>
  <c r="I128" i="2" s="1"/>
  <c r="F128" i="2"/>
  <c r="E137" i="2"/>
  <c r="E145" i="2"/>
  <c r="E59" i="2"/>
  <c r="D59" i="2"/>
  <c r="E64" i="2"/>
  <c r="E113" i="2"/>
  <c r="E129" i="2"/>
  <c r="D22" i="2"/>
  <c r="E22" i="2" s="1"/>
  <c r="E35" i="2"/>
  <c r="H44" i="2"/>
  <c r="I44" i="2" s="1"/>
  <c r="H49" i="2"/>
  <c r="I49" i="2" s="1"/>
  <c r="F69" i="2"/>
  <c r="H84" i="2"/>
  <c r="I84" i="2" s="1"/>
  <c r="H100" i="2"/>
  <c r="I100" i="2" s="1"/>
  <c r="H121" i="2"/>
  <c r="I121" i="2" s="1"/>
  <c r="F121" i="2"/>
  <c r="E130" i="2"/>
  <c r="D94" i="2"/>
  <c r="E94" i="2" s="1"/>
  <c r="E21" i="2"/>
  <c r="H31" i="2"/>
  <c r="I31" i="2" s="1"/>
  <c r="F31" i="2"/>
  <c r="H40" i="2"/>
  <c r="I40" i="2" s="1"/>
  <c r="F40" i="2"/>
  <c r="E10" i="2"/>
  <c r="F55" i="2"/>
  <c r="E96" i="2"/>
  <c r="H147" i="2"/>
  <c r="I147" i="2" s="1"/>
  <c r="F147" i="2"/>
  <c r="D46" i="2"/>
  <c r="E46" i="2" s="1"/>
  <c r="E70" i="2"/>
  <c r="E108" i="2"/>
  <c r="D108" i="2"/>
  <c r="E116" i="2"/>
  <c r="E124" i="2"/>
  <c r="H140" i="2"/>
  <c r="I140" i="2" s="1"/>
  <c r="F140" i="2"/>
  <c r="E73" i="2"/>
  <c r="D73" i="2"/>
  <c r="E14" i="2"/>
  <c r="H79" i="2"/>
  <c r="I79" i="2" s="1"/>
  <c r="H114" i="2"/>
  <c r="I114" i="2" s="1"/>
  <c r="F114" i="2"/>
  <c r="D32" i="2"/>
  <c r="E65" i="2"/>
  <c r="E75" i="2"/>
  <c r="H107" i="2"/>
  <c r="I107" i="2" s="1"/>
  <c r="D123" i="2"/>
  <c r="E123" i="2" s="1"/>
  <c r="D11" i="2"/>
  <c r="E11" i="2" s="1"/>
  <c r="E15" i="2"/>
  <c r="E19" i="2"/>
  <c r="E51" i="2"/>
  <c r="E56" i="2"/>
  <c r="E61" i="2"/>
  <c r="D66" i="2"/>
  <c r="E66" i="2" s="1"/>
  <c r="E71" i="2"/>
  <c r="D81" i="2"/>
  <c r="E81" i="2" s="1"/>
  <c r="E109" i="2"/>
  <c r="D116" i="2"/>
  <c r="E141" i="2"/>
  <c r="E9" i="2"/>
  <c r="H54" i="2"/>
  <c r="I54" i="2" s="1"/>
  <c r="F54" i="2"/>
  <c r="E45" i="2"/>
  <c r="D45" i="2"/>
  <c r="E101" i="2"/>
  <c r="D101" i="2"/>
  <c r="E6" i="2"/>
  <c r="D36" i="2"/>
  <c r="E36" i="2" s="1"/>
  <c r="E2" i="2"/>
  <c r="D80" i="2"/>
  <c r="E80" i="2" s="1"/>
  <c r="E91" i="2"/>
  <c r="D102" i="2"/>
  <c r="E102" i="2" s="1"/>
  <c r="E148" i="2"/>
  <c r="E23" i="2"/>
  <c r="E103" i="2"/>
  <c r="D109" i="2"/>
  <c r="E133" i="2"/>
  <c r="H149" i="2"/>
  <c r="I149" i="2" s="1"/>
  <c r="F149" i="2"/>
  <c r="H68" i="2"/>
  <c r="I68" i="2" s="1"/>
  <c r="F68" i="2"/>
  <c r="H24" i="2"/>
  <c r="I24" i="2" s="1"/>
  <c r="F24" i="2"/>
  <c r="E87" i="2"/>
  <c r="D87" i="2"/>
  <c r="E134" i="2"/>
  <c r="D135" i="2"/>
  <c r="D142" i="2"/>
  <c r="E142" i="2" s="1"/>
  <c r="D112" i="2"/>
  <c r="D119" i="2"/>
  <c r="E119" i="2" s="1"/>
  <c r="D126" i="2"/>
  <c r="E126" i="2" s="1"/>
  <c r="D133" i="2"/>
  <c r="D117" i="2"/>
  <c r="E117" i="2" s="1"/>
  <c r="D124" i="2"/>
  <c r="D131" i="2"/>
  <c r="E131" i="2" s="1"/>
  <c r="D138" i="2"/>
  <c r="E138" i="2" s="1"/>
  <c r="D145" i="2"/>
  <c r="D115" i="2"/>
  <c r="E115" i="2" s="1"/>
  <c r="D122" i="2"/>
  <c r="E122" i="2" s="1"/>
  <c r="D129" i="2"/>
  <c r="D136" i="2"/>
  <c r="D143" i="2"/>
  <c r="E143" i="2" s="1"/>
  <c r="D150" i="2"/>
  <c r="E150" i="2" s="1"/>
  <c r="D43" i="2"/>
  <c r="D50" i="2"/>
  <c r="E50" i="2" s="1"/>
  <c r="D57" i="2"/>
  <c r="D64" i="2"/>
  <c r="D71" i="2"/>
  <c r="D78" i="2"/>
  <c r="D85" i="2"/>
  <c r="E85" i="2" s="1"/>
  <c r="D92" i="2"/>
  <c r="E92" i="2" s="1"/>
  <c r="D99" i="2"/>
  <c r="E99" i="2" s="1"/>
  <c r="D106" i="2"/>
  <c r="E106" i="2" s="1"/>
  <c r="D113" i="2"/>
  <c r="D134" i="2"/>
  <c r="D141" i="2"/>
  <c r="D148" i="2"/>
  <c r="Q41" i="1"/>
  <c r="S41" i="1"/>
  <c r="T41" i="1"/>
  <c r="T43" i="1"/>
  <c r="S43" i="1"/>
  <c r="Q43" i="1"/>
  <c r="H37" i="1"/>
  <c r="H35" i="1"/>
  <c r="K25" i="1"/>
  <c r="K35" i="1"/>
  <c r="B35" i="1" s="1"/>
  <c r="H41" i="1"/>
  <c r="P25" i="1"/>
  <c r="P27" i="1"/>
  <c r="P29" i="1"/>
  <c r="P31" i="1"/>
  <c r="P33" i="1"/>
  <c r="P35" i="1"/>
  <c r="J41" i="1"/>
  <c r="C41" i="1" s="1"/>
  <c r="Y24" i="1"/>
  <c r="Q39" i="1"/>
  <c r="S39" i="1"/>
  <c r="C27" i="1"/>
  <c r="C29" i="1"/>
  <c r="L49" i="1" s="1"/>
  <c r="C31" i="1"/>
  <c r="C33" i="1"/>
  <c r="C35" i="1"/>
  <c r="K37" i="1"/>
  <c r="B37" i="1" s="1"/>
  <c r="H43" i="1"/>
  <c r="P37" i="1"/>
  <c r="J43" i="1"/>
  <c r="C43" i="1" s="1"/>
  <c r="H25" i="1"/>
  <c r="H27" i="1"/>
  <c r="K27" i="1" s="1"/>
  <c r="B27" i="1" s="1"/>
  <c r="L52" i="1" s="1"/>
  <c r="H29" i="1"/>
  <c r="H31" i="1"/>
  <c r="H33" i="1"/>
  <c r="K33" i="1" s="1"/>
  <c r="B33" i="1" s="1"/>
  <c r="L51" i="1" s="1"/>
  <c r="K43" i="1"/>
  <c r="B43" i="1" s="1"/>
  <c r="J29" i="1"/>
  <c r="B29" i="1" s="1"/>
  <c r="J31" i="1"/>
  <c r="K41" i="1"/>
  <c r="B41" i="1" s="1"/>
  <c r="L50" i="1" s="1"/>
  <c r="C37" i="1"/>
  <c r="C25" i="1"/>
  <c r="L48" i="1" s="1"/>
  <c r="H138" i="2" l="1"/>
  <c r="I138" i="2" s="1"/>
  <c r="F138" i="2"/>
  <c r="H66" i="2"/>
  <c r="I66" i="2" s="1"/>
  <c r="F66" i="2"/>
  <c r="H131" i="2"/>
  <c r="I131" i="2" s="1"/>
  <c r="F131" i="2"/>
  <c r="H52" i="2"/>
  <c r="I52" i="2" s="1"/>
  <c r="F52" i="2"/>
  <c r="F85" i="2"/>
  <c r="H85" i="2"/>
  <c r="I85" i="2" s="1"/>
  <c r="F36" i="2"/>
  <c r="H36" i="2"/>
  <c r="I36" i="2" s="1"/>
  <c r="H117" i="2"/>
  <c r="I117" i="2" s="1"/>
  <c r="F117" i="2"/>
  <c r="F102" i="2"/>
  <c r="H102" i="2"/>
  <c r="I102" i="2" s="1"/>
  <c r="F22" i="2"/>
  <c r="H22" i="2"/>
  <c r="I22" i="2" s="1"/>
  <c r="F50" i="2"/>
  <c r="H50" i="2"/>
  <c r="I50" i="2" s="1"/>
  <c r="H119" i="2"/>
  <c r="I119" i="2" s="1"/>
  <c r="F119" i="2"/>
  <c r="F11" i="2"/>
  <c r="H11" i="2"/>
  <c r="I11" i="2" s="1"/>
  <c r="H150" i="2"/>
  <c r="I150" i="2" s="1"/>
  <c r="F150" i="2"/>
  <c r="H123" i="2"/>
  <c r="I123" i="2" s="1"/>
  <c r="F123" i="2"/>
  <c r="H142" i="2"/>
  <c r="I142" i="2" s="1"/>
  <c r="F142" i="2"/>
  <c r="H94" i="2"/>
  <c r="I94" i="2" s="1"/>
  <c r="F94" i="2"/>
  <c r="F46" i="2"/>
  <c r="H46" i="2"/>
  <c r="I46" i="2" s="1"/>
  <c r="F25" i="2"/>
  <c r="H25" i="2"/>
  <c r="I25" i="2" s="1"/>
  <c r="H126" i="2"/>
  <c r="I126" i="2" s="1"/>
  <c r="F126" i="2"/>
  <c r="H143" i="2"/>
  <c r="I143" i="2" s="1"/>
  <c r="F143" i="2"/>
  <c r="F106" i="2"/>
  <c r="H106" i="2"/>
  <c r="I106" i="2" s="1"/>
  <c r="H122" i="2"/>
  <c r="I122" i="2" s="1"/>
  <c r="F122" i="2"/>
  <c r="F99" i="2"/>
  <c r="H99" i="2"/>
  <c r="I99" i="2" s="1"/>
  <c r="H115" i="2"/>
  <c r="I115" i="2" s="1"/>
  <c r="F115" i="2"/>
  <c r="H80" i="2"/>
  <c r="I80" i="2" s="1"/>
  <c r="F80" i="2"/>
  <c r="F81" i="2"/>
  <c r="H81" i="2"/>
  <c r="I81" i="2" s="1"/>
  <c r="F92" i="2"/>
  <c r="H92" i="2"/>
  <c r="I92" i="2" s="1"/>
  <c r="F43" i="2"/>
  <c r="H43" i="2"/>
  <c r="I43" i="2" s="1"/>
  <c r="F141" i="2"/>
  <c r="H141" i="2"/>
  <c r="I141" i="2" s="1"/>
  <c r="H116" i="2"/>
  <c r="I116" i="2" s="1"/>
  <c r="F116" i="2"/>
  <c r="H137" i="2"/>
  <c r="I137" i="2" s="1"/>
  <c r="F137" i="2"/>
  <c r="H38" i="2"/>
  <c r="I38" i="2" s="1"/>
  <c r="F38" i="2"/>
  <c r="F88" i="2"/>
  <c r="H88" i="2"/>
  <c r="I88" i="2" s="1"/>
  <c r="F2" i="2"/>
  <c r="H2" i="2"/>
  <c r="I2" i="2" s="1"/>
  <c r="H109" i="2"/>
  <c r="I109" i="2" s="1"/>
  <c r="F109" i="2"/>
  <c r="H75" i="2"/>
  <c r="I75" i="2" s="1"/>
  <c r="F75" i="2"/>
  <c r="H108" i="2"/>
  <c r="I108" i="2" s="1"/>
  <c r="F108" i="2"/>
  <c r="F16" i="2"/>
  <c r="H16" i="2"/>
  <c r="I16" i="2" s="1"/>
  <c r="F5" i="2"/>
  <c r="H5" i="2"/>
  <c r="I5" i="2" s="1"/>
  <c r="F65" i="2"/>
  <c r="H65" i="2"/>
  <c r="I65" i="2" s="1"/>
  <c r="F12" i="2"/>
  <c r="H12" i="2"/>
  <c r="I12" i="2" s="1"/>
  <c r="F13" i="2"/>
  <c r="H13" i="2"/>
  <c r="I13" i="2" s="1"/>
  <c r="H6" i="2"/>
  <c r="I6" i="2" s="1"/>
  <c r="F6" i="2"/>
  <c r="F95" i="2"/>
  <c r="H95" i="2"/>
  <c r="I95" i="2" s="1"/>
  <c r="F26" i="2"/>
  <c r="H26" i="2"/>
  <c r="I26" i="2" s="1"/>
  <c r="F91" i="2"/>
  <c r="H91" i="2"/>
  <c r="I91" i="2" s="1"/>
  <c r="H124" i="2"/>
  <c r="I124" i="2" s="1"/>
  <c r="F124" i="2"/>
  <c r="H145" i="2"/>
  <c r="I145" i="2" s="1"/>
  <c r="F145" i="2"/>
  <c r="H135" i="2"/>
  <c r="I135" i="2" s="1"/>
  <c r="F135" i="2"/>
  <c r="F70" i="2"/>
  <c r="H70" i="2"/>
  <c r="I70" i="2" s="1"/>
  <c r="F35" i="2"/>
  <c r="H35" i="2"/>
  <c r="I35" i="2" s="1"/>
  <c r="H112" i="2"/>
  <c r="I112" i="2" s="1"/>
  <c r="F112" i="2"/>
  <c r="F8" i="2"/>
  <c r="H8" i="2"/>
  <c r="I8" i="2" s="1"/>
  <c r="H136" i="2"/>
  <c r="I136" i="2" s="1"/>
  <c r="F136" i="2"/>
  <c r="H133" i="2"/>
  <c r="I133" i="2" s="1"/>
  <c r="F133" i="2"/>
  <c r="F71" i="2"/>
  <c r="H71" i="2"/>
  <c r="I71" i="2" s="1"/>
  <c r="F21" i="2"/>
  <c r="H21" i="2"/>
  <c r="I21" i="2" s="1"/>
  <c r="H129" i="2"/>
  <c r="I129" i="2" s="1"/>
  <c r="F129" i="2"/>
  <c r="H89" i="2"/>
  <c r="I89" i="2" s="1"/>
  <c r="F89" i="2"/>
  <c r="F17" i="2"/>
  <c r="H17" i="2"/>
  <c r="I17" i="2" s="1"/>
  <c r="F53" i="2"/>
  <c r="H53" i="2"/>
  <c r="I53" i="2" s="1"/>
  <c r="H103" i="2"/>
  <c r="I103" i="2" s="1"/>
  <c r="F103" i="2"/>
  <c r="H101" i="2"/>
  <c r="I101" i="2" s="1"/>
  <c r="F101" i="2"/>
  <c r="H61" i="2"/>
  <c r="I61" i="2" s="1"/>
  <c r="F61" i="2"/>
  <c r="F14" i="2"/>
  <c r="H14" i="2"/>
  <c r="I14" i="2" s="1"/>
  <c r="F113" i="2"/>
  <c r="H113" i="2"/>
  <c r="I113" i="2" s="1"/>
  <c r="F9" i="2"/>
  <c r="H9" i="2"/>
  <c r="I9" i="2" s="1"/>
  <c r="F57" i="2"/>
  <c r="H57" i="2"/>
  <c r="I57" i="2" s="1"/>
  <c r="F23" i="2"/>
  <c r="H23" i="2"/>
  <c r="I23" i="2" s="1"/>
  <c r="F56" i="2"/>
  <c r="H56" i="2"/>
  <c r="I56" i="2" s="1"/>
  <c r="H82" i="2"/>
  <c r="I82" i="2" s="1"/>
  <c r="F82" i="2"/>
  <c r="F134" i="2"/>
  <c r="H134" i="2"/>
  <c r="I134" i="2" s="1"/>
  <c r="F148" i="2"/>
  <c r="H148" i="2"/>
  <c r="I148" i="2" s="1"/>
  <c r="H45" i="2"/>
  <c r="I45" i="2" s="1"/>
  <c r="F45" i="2"/>
  <c r="F51" i="2"/>
  <c r="H51" i="2"/>
  <c r="I51" i="2" s="1"/>
  <c r="H96" i="2"/>
  <c r="I96" i="2" s="1"/>
  <c r="F96" i="2"/>
  <c r="H130" i="2"/>
  <c r="I130" i="2" s="1"/>
  <c r="F130" i="2"/>
  <c r="F64" i="2"/>
  <c r="H64" i="2"/>
  <c r="I64" i="2" s="1"/>
  <c r="F30" i="2"/>
  <c r="H30" i="2"/>
  <c r="I30" i="2" s="1"/>
  <c r="F77" i="2"/>
  <c r="H77" i="2"/>
  <c r="I77" i="2" s="1"/>
  <c r="F4" i="2"/>
  <c r="H4" i="2"/>
  <c r="I4" i="2" s="1"/>
  <c r="F32" i="2"/>
  <c r="H32" i="2"/>
  <c r="I32" i="2" s="1"/>
  <c r="H73" i="2"/>
  <c r="I73" i="2" s="1"/>
  <c r="F73" i="2"/>
  <c r="F19" i="2"/>
  <c r="H19" i="2"/>
  <c r="I19" i="2" s="1"/>
  <c r="F78" i="2"/>
  <c r="H78" i="2"/>
  <c r="I78" i="2" s="1"/>
  <c r="F72" i="2"/>
  <c r="H72" i="2"/>
  <c r="I72" i="2" s="1"/>
  <c r="H87" i="2"/>
  <c r="I87" i="2" s="1"/>
  <c r="F87" i="2"/>
  <c r="F15" i="2"/>
  <c r="H15" i="2"/>
  <c r="I15" i="2" s="1"/>
  <c r="F10" i="2"/>
  <c r="H10" i="2"/>
  <c r="I10" i="2" s="1"/>
  <c r="H59" i="2"/>
  <c r="I59" i="2" s="1"/>
  <c r="F59" i="2"/>
  <c r="H144" i="2"/>
  <c r="I144" i="2" s="1"/>
  <c r="F144" i="2"/>
  <c r="F29" i="2"/>
  <c r="H29" i="2"/>
  <c r="I29" i="2" s="1"/>
  <c r="T35" i="1"/>
  <c r="S35" i="1"/>
  <c r="Q35" i="1"/>
  <c r="S33" i="1"/>
  <c r="Q33" i="1"/>
  <c r="T33" i="1" s="1"/>
  <c r="T37" i="1"/>
  <c r="Q37" i="1"/>
  <c r="S37" i="1"/>
  <c r="T29" i="1"/>
  <c r="S29" i="1"/>
  <c r="Q29" i="1"/>
  <c r="S27" i="1"/>
  <c r="Q27" i="1"/>
  <c r="T27" i="1" s="1"/>
  <c r="T25" i="1"/>
  <c r="Q25" i="1"/>
  <c r="S25" i="1"/>
  <c r="T31" i="1"/>
  <c r="S31" i="1"/>
  <c r="Q31" i="1"/>
  <c r="Y30" i="1"/>
  <c r="AA24" i="1"/>
  <c r="Y32" i="1"/>
  <c r="Y28" i="1"/>
  <c r="Y34" i="1"/>
  <c r="Y26" i="1"/>
  <c r="AA34" i="1" l="1"/>
  <c r="AB24" i="1"/>
  <c r="AA32" i="1"/>
  <c r="AA30" i="1"/>
  <c r="AA28" i="1"/>
  <c r="AA26" i="1"/>
  <c r="AB34" i="1" l="1"/>
  <c r="AB32" i="1"/>
  <c r="AB30" i="1"/>
  <c r="AB28" i="1"/>
  <c r="AB26" i="1"/>
</calcChain>
</file>

<file path=xl/sharedStrings.xml><?xml version="1.0" encoding="utf-8"?>
<sst xmlns="http://schemas.openxmlformats.org/spreadsheetml/2006/main" count="263" uniqueCount="213">
  <si>
    <t xml:space="preserve"> </t>
  </si>
  <si>
    <t>STANBIC IBTC</t>
  </si>
  <si>
    <t>TREASURY DEPT.</t>
  </si>
  <si>
    <t>Tel.- 2700669, 2700668, 2700667</t>
  </si>
  <si>
    <t>The following rates are advised for transactions</t>
  </si>
  <si>
    <t xml:space="preserve">-   below $10,000 (FCY to NGN) or its' equivalent in other currencies. </t>
  </si>
  <si>
    <t xml:space="preserve">-   below $10,000 (against USD) or its' equivalent in other currencies. </t>
  </si>
  <si>
    <t>|</t>
  </si>
  <si>
    <t>Please contact Treasury for volumes over the above specified limits</t>
  </si>
  <si>
    <t>Date</t>
  </si>
  <si>
    <t>CASH / TT / CHQ</t>
  </si>
  <si>
    <t xml:space="preserve">TRANSFERS </t>
  </si>
  <si>
    <t>CASH DEPOSITS</t>
  </si>
  <si>
    <t>Stanbic IBTC BID</t>
  </si>
  <si>
    <t>Stanbic IBTC OFFER</t>
  </si>
  <si>
    <t>INDICATIVE RATES</t>
  </si>
  <si>
    <t xml:space="preserve"> PTA &amp; BTA (I&amp;E)</t>
  </si>
  <si>
    <t>Med &amp; Tuition (I&amp;E)</t>
  </si>
  <si>
    <t xml:space="preserve"> PTA/EDUC/MEDICALS</t>
  </si>
  <si>
    <t>ib</t>
  </si>
  <si>
    <t>USD/NGN</t>
  </si>
  <si>
    <t>.</t>
  </si>
  <si>
    <t>Xrates - NO SPREAD(bids)</t>
  </si>
  <si>
    <t xml:space="preserve">FUNDS NOT AVAILABLE </t>
  </si>
  <si>
    <t xml:space="preserve"> EUR/NGN</t>
  </si>
  <si>
    <t>EUR/USD</t>
  </si>
  <si>
    <t>eur</t>
  </si>
  <si>
    <t>EUR/NGN</t>
  </si>
  <si>
    <t>JPY/NGN</t>
  </si>
  <si>
    <t>USD/JPY</t>
  </si>
  <si>
    <t>jpy</t>
  </si>
  <si>
    <t>GBP/NGN</t>
  </si>
  <si>
    <t>GBP/USD</t>
  </si>
  <si>
    <t>gbp</t>
  </si>
  <si>
    <t>CHF/NGN</t>
  </si>
  <si>
    <t>USD/CHF</t>
  </si>
  <si>
    <t>chf</t>
  </si>
  <si>
    <t>ZAR/NGN</t>
  </si>
  <si>
    <t>USD/ZAR</t>
  </si>
  <si>
    <t>zar</t>
  </si>
  <si>
    <t>CAD/NGN</t>
  </si>
  <si>
    <t>DKK/NGN</t>
  </si>
  <si>
    <t>USD/DKK</t>
  </si>
  <si>
    <t>dkk</t>
  </si>
  <si>
    <t>USD/CAD</t>
  </si>
  <si>
    <t>cad</t>
  </si>
  <si>
    <t>AUD/NGN</t>
  </si>
  <si>
    <t>AUD/USD</t>
  </si>
  <si>
    <t>aud</t>
  </si>
  <si>
    <t>CNH/NGN</t>
  </si>
  <si>
    <t>USD/CNH</t>
  </si>
  <si>
    <t>cny</t>
  </si>
  <si>
    <t>CNY/NGN</t>
  </si>
  <si>
    <t>USD/CNY</t>
  </si>
  <si>
    <t>Form M Rate</t>
  </si>
  <si>
    <t>SOURCE: https://customs.gov.ng/</t>
  </si>
  <si>
    <t>PREVIOUS DAY NAFEX FIX</t>
  </si>
  <si>
    <t>CCY CODE</t>
  </si>
  <si>
    <t>CURRENCY NAME</t>
  </si>
  <si>
    <t>Mastercard RATE</t>
  </si>
  <si>
    <t>Spread</t>
  </si>
  <si>
    <t>Final</t>
  </si>
  <si>
    <t xml:space="preserve">MASTERCARD RATES </t>
  </si>
  <si>
    <t>NGN</t>
  </si>
  <si>
    <t>KWD</t>
  </si>
  <si>
    <t>BHD</t>
  </si>
  <si>
    <t>OMR</t>
  </si>
  <si>
    <t>JOD</t>
  </si>
  <si>
    <t>GBP</t>
  </si>
  <si>
    <t>SHP</t>
  </si>
  <si>
    <t>GIP</t>
  </si>
  <si>
    <t>FKP</t>
  </si>
  <si>
    <t>CHF</t>
  </si>
  <si>
    <t>KYD</t>
  </si>
  <si>
    <t>EUR</t>
  </si>
  <si>
    <t>PAB</t>
  </si>
  <si>
    <t>BSD</t>
  </si>
  <si>
    <t>BMD</t>
  </si>
  <si>
    <t>SGD</t>
  </si>
  <si>
    <t>BND</t>
  </si>
  <si>
    <t>CAD</t>
  </si>
  <si>
    <t>AUD</t>
  </si>
  <si>
    <t>AZN</t>
  </si>
  <si>
    <t>BAM</t>
  </si>
  <si>
    <t>NZD</t>
  </si>
  <si>
    <t>AWG</t>
  </si>
  <si>
    <t>ANG</t>
  </si>
  <si>
    <t>BBD</t>
  </si>
  <si>
    <t>BZD</t>
  </si>
  <si>
    <t>FJD</t>
  </si>
  <si>
    <t>TOP</t>
  </si>
  <si>
    <t>GEL</t>
  </si>
  <si>
    <t>WST</t>
  </si>
  <si>
    <t>XCD</t>
  </si>
  <si>
    <t>BYN</t>
  </si>
  <si>
    <t>TND</t>
  </si>
  <si>
    <t>ILS</t>
  </si>
  <si>
    <t>PEN</t>
  </si>
  <si>
    <t>TMT</t>
  </si>
  <si>
    <t>QAR</t>
  </si>
  <si>
    <t>AED</t>
  </si>
  <si>
    <t>SAR</t>
  </si>
  <si>
    <t>PLN</t>
  </si>
  <si>
    <t>MYR</t>
  </si>
  <si>
    <t>PGK</t>
  </si>
  <si>
    <t>RON</t>
  </si>
  <si>
    <t>BRL</t>
  </si>
  <si>
    <t>LYD</t>
  </si>
  <si>
    <t>DKK</t>
  </si>
  <si>
    <t>TTD</t>
  </si>
  <si>
    <t>CNY</t>
  </si>
  <si>
    <t>GTQ</t>
  </si>
  <si>
    <t>SBD</t>
  </si>
  <si>
    <t>HKD</t>
  </si>
  <si>
    <t>MOP</t>
  </si>
  <si>
    <t>SVC</t>
  </si>
  <si>
    <t>TJS</t>
  </si>
  <si>
    <t>MAD</t>
  </si>
  <si>
    <t>NOK</t>
  </si>
  <si>
    <t>SEK</t>
  </si>
  <si>
    <t>BOB</t>
  </si>
  <si>
    <t>GHS</t>
  </si>
  <si>
    <t>BWP</t>
  </si>
  <si>
    <t>SCR</t>
  </si>
  <si>
    <t>MVR</t>
  </si>
  <si>
    <t>SZL</t>
  </si>
  <si>
    <t>LSL</t>
  </si>
  <si>
    <t>ZAR</t>
  </si>
  <si>
    <t>NAD</t>
  </si>
  <si>
    <t>MXN</t>
  </si>
  <si>
    <t>MDL</t>
  </si>
  <si>
    <t>ZMW</t>
  </si>
  <si>
    <t>CZK</t>
  </si>
  <si>
    <t>STN</t>
  </si>
  <si>
    <t>SLE</t>
  </si>
  <si>
    <t>CUP</t>
  </si>
  <si>
    <t>HNL</t>
  </si>
  <si>
    <t>TWD</t>
  </si>
  <si>
    <t>THB</t>
  </si>
  <si>
    <t>NIO</t>
  </si>
  <si>
    <t>SRD</t>
  </si>
  <si>
    <t>MRU</t>
  </si>
  <si>
    <t>UYU</t>
  </si>
  <si>
    <t>UAH</t>
  </si>
  <si>
    <t>TRY</t>
  </si>
  <si>
    <t>MUR</t>
  </si>
  <si>
    <t>EGP</t>
  </si>
  <si>
    <t>MKD</t>
  </si>
  <si>
    <t>DOP</t>
  </si>
  <si>
    <t>PHP</t>
  </si>
  <si>
    <t>MZN</t>
  </si>
  <si>
    <t>AFN</t>
  </si>
  <si>
    <t>GMD</t>
  </si>
  <si>
    <t>RUB</t>
  </si>
  <si>
    <t>ALL</t>
  </si>
  <si>
    <t>KGS</t>
  </si>
  <si>
    <t>BTN</t>
  </si>
  <si>
    <t>INR</t>
  </si>
  <si>
    <t>CVE</t>
  </si>
  <si>
    <t>RSD</t>
  </si>
  <si>
    <t>XPF</t>
  </si>
  <si>
    <t>VUV</t>
  </si>
  <si>
    <t>SYP</t>
  </si>
  <si>
    <t>BDT</t>
  </si>
  <si>
    <t>ISK</t>
  </si>
  <si>
    <t>KES</t>
  </si>
  <si>
    <t>HTG</t>
  </si>
  <si>
    <t>DZD</t>
  </si>
  <si>
    <t>NPR</t>
  </si>
  <si>
    <t>JMD</t>
  </si>
  <si>
    <t>ETB</t>
  </si>
  <si>
    <t>JPY</t>
  </si>
  <si>
    <t>DJF</t>
  </si>
  <si>
    <t>LRD</t>
  </si>
  <si>
    <t>GYD</t>
  </si>
  <si>
    <t>PKR</t>
  </si>
  <si>
    <t>HUF</t>
  </si>
  <si>
    <t>LKR</t>
  </si>
  <si>
    <t>AMD</t>
  </si>
  <si>
    <t>KMF</t>
  </si>
  <si>
    <t>SDG</t>
  </si>
  <si>
    <t>CRC</t>
  </si>
  <si>
    <t>KZT</t>
  </si>
  <si>
    <t>SOS</t>
  </si>
  <si>
    <t>XAF</t>
  </si>
  <si>
    <t>XOF</t>
  </si>
  <si>
    <t>VES</t>
  </si>
  <si>
    <t>AON</t>
  </si>
  <si>
    <t>CLP</t>
  </si>
  <si>
    <t>IQD</t>
  </si>
  <si>
    <t>RWF</t>
  </si>
  <si>
    <t>KRW</t>
  </si>
  <si>
    <t>ARS</t>
  </si>
  <si>
    <t>YER</t>
  </si>
  <si>
    <t>MWK</t>
  </si>
  <si>
    <t>CDF</t>
  </si>
  <si>
    <t>TZS</t>
  </si>
  <si>
    <t>BIF</t>
  </si>
  <si>
    <t>COP</t>
  </si>
  <si>
    <t>MNT</t>
  </si>
  <si>
    <t>MMK</t>
  </si>
  <si>
    <t>UGX</t>
  </si>
  <si>
    <t>KHR</t>
  </si>
  <si>
    <t>MGA</t>
  </si>
  <si>
    <t>SSP</t>
  </si>
  <si>
    <t>PYG</t>
  </si>
  <si>
    <t>GNF</t>
  </si>
  <si>
    <t>UZS</t>
  </si>
  <si>
    <t>IDR</t>
  </si>
  <si>
    <t>LAK</t>
  </si>
  <si>
    <t>VND</t>
  </si>
  <si>
    <t>LBP</t>
  </si>
  <si>
    <t>CNH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</si>
</sst>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  <numFmt numFmtId="166" formatCode="_ * #,##0.00_ ;_ * \-#,##0.00_ ;_ * &quot;-&quot;??_ ;_ @_ "/>
    <numFmt numFmtId="167" formatCode="_(* #,##0_);_(* \(#,##0\);_(* &quot;-&quot;??_);_(@_)"/>
    <numFmt numFmtId="168" formatCode="0.0000"/>
    <numFmt numFmtId="169" formatCode="_(* #,##0.00000_);_(* \(#,##0.00000\);_(* &quot;-&quot;??_);_(@_)"/>
    <numFmt numFmtId="170" formatCode="_-* #,##0.00000_-;\-* #,##0.00000_-;_-* &quot;-&quot;??_-;_-@_-"/>
    <numFmt numFmtId="171" formatCode="_(* #,##0.0000000_);_(* \(#,##0.0000000\);_(* &quot;-&quot;??_);_(@_)"/>
    <numFmt numFmtId="172" formatCode="0.00000"/>
    <numFmt numFmtId="173" formatCode="_-* #,##0.0000_-;\-* #,##0.0000_-;_-* &quot;-&quot;??_-;_-@_-"/>
    <numFmt numFmtId="174" formatCode="0.000"/>
    <numFmt numFmtId="175" formatCode="_ * #,##0.0000_ ;_ * \-#,##0.0000_ ;_ * &quot;-&quot;??_ ;_ @_ 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10"/>
      <name val="Book Antiqua"/>
      <family val="1"/>
    </font>
    <font>
      <b/>
      <u/>
      <sz val="11"/>
      <name val="Arial"/>
      <family val="2"/>
    </font>
    <font>
      <b/>
      <sz val="11"/>
      <color indexed="9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name val="Book Antiqua"/>
      <family val="1"/>
    </font>
    <font>
      <sz val="8"/>
      <color rgb="FF000000"/>
      <name val="Calibri"/>
      <family val="2"/>
    </font>
    <font>
      <sz val="11"/>
      <color rgb="FF1F497D"/>
      <name val="Aptos Narrow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1" xfId="2" applyFont="1" applyBorder="1" applyAlignment="1" applyProtection="1">
      <alignment horizontal="right"/>
    </xf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3" fontId="5" fillId="0" borderId="1" xfId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quotePrefix="1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43" fontId="1" fillId="0" borderId="1" xfId="0" applyNumberFormat="1" applyFont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5" fontId="6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7" fontId="5" fillId="2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43" fontId="9" fillId="0" borderId="1" xfId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3" fontId="13" fillId="0" borderId="1" xfId="1" applyFont="1" applyFill="1" applyBorder="1" applyAlignment="1">
      <alignment horizontal="center"/>
    </xf>
    <xf numFmtId="43" fontId="13" fillId="0" borderId="1" xfId="1" applyFont="1" applyFill="1" applyBorder="1" applyAlignment="1"/>
    <xf numFmtId="0" fontId="14" fillId="0" borderId="1" xfId="0" applyFont="1" applyBorder="1" applyAlignment="1">
      <alignment horizontal="right"/>
    </xf>
    <xf numFmtId="4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68" fontId="5" fillId="0" borderId="1" xfId="0" applyNumberFormat="1" applyFont="1" applyBorder="1"/>
    <xf numFmtId="16" fontId="14" fillId="4" borderId="1" xfId="0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43" fontId="14" fillId="0" borderId="1" xfId="1" applyFont="1" applyFill="1" applyBorder="1" applyAlignment="1">
      <alignment horizontal="right"/>
    </xf>
    <xf numFmtId="0" fontId="15" fillId="0" borderId="1" xfId="0" applyFont="1" applyBorder="1"/>
    <xf numFmtId="43" fontId="5" fillId="0" borderId="1" xfId="1" applyFont="1" applyBorder="1"/>
    <xf numFmtId="43" fontId="5" fillId="0" borderId="1" xfId="1" applyFont="1" applyBorder="1" applyAlignment="1">
      <alignment horizontal="left"/>
    </xf>
    <xf numFmtId="43" fontId="5" fillId="0" borderId="1" xfId="1" applyFont="1" applyBorder="1" applyAlignment="1">
      <alignment horizontal="center" vertical="center"/>
    </xf>
    <xf numFmtId="168" fontId="15" fillId="0" borderId="1" xfId="0" applyNumberFormat="1" applyFont="1" applyBorder="1" applyAlignment="1">
      <alignment horizontal="right"/>
    </xf>
    <xf numFmtId="165" fontId="15" fillId="5" borderId="1" xfId="0" applyNumberFormat="1" applyFont="1" applyFill="1" applyBorder="1" applyAlignment="1">
      <alignment horizontal="right"/>
    </xf>
    <xf numFmtId="165" fontId="15" fillId="2" borderId="1" xfId="0" applyNumberFormat="1" applyFont="1" applyFill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4" fontId="5" fillId="0" borderId="1" xfId="1" applyNumberFormat="1" applyFont="1" applyBorder="1" applyAlignment="1">
      <alignment horizontal="center"/>
    </xf>
    <xf numFmtId="0" fontId="1" fillId="0" borderId="1" xfId="0" applyFont="1" applyBorder="1"/>
    <xf numFmtId="170" fontId="5" fillId="0" borderId="1" xfId="1" applyNumberFormat="1" applyFont="1" applyBorder="1"/>
    <xf numFmtId="168" fontId="5" fillId="0" borderId="1" xfId="0" applyNumberFormat="1" applyFont="1" applyBorder="1" applyAlignment="1">
      <alignment horizontal="right"/>
    </xf>
    <xf numFmtId="170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168" fontId="5" fillId="0" borderId="1" xfId="1" applyNumberFormat="1" applyFont="1" applyBorder="1"/>
    <xf numFmtId="171" fontId="15" fillId="0" borderId="1" xfId="0" applyNumberFormat="1" applyFont="1" applyBorder="1" applyAlignment="1">
      <alignment horizontal="right"/>
    </xf>
    <xf numFmtId="172" fontId="5" fillId="0" borderId="1" xfId="1" applyNumberFormat="1" applyFont="1" applyBorder="1"/>
    <xf numFmtId="43" fontId="15" fillId="0" borderId="1" xfId="1" applyFont="1" applyBorder="1" applyAlignment="1">
      <alignment horizontal="right"/>
    </xf>
    <xf numFmtId="165" fontId="5" fillId="2" borderId="1" xfId="1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16" fillId="2" borderId="1" xfId="1" applyNumberFormat="1" applyFont="1" applyFill="1" applyBorder="1" applyAlignment="1">
      <alignment horizontal="right"/>
    </xf>
    <xf numFmtId="43" fontId="15" fillId="0" borderId="1" xfId="1" applyFont="1" applyFill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43" fontId="5" fillId="0" borderId="1" xfId="1" applyFont="1" applyFill="1" applyBorder="1"/>
    <xf numFmtId="6" fontId="5" fillId="0" borderId="1" xfId="1" applyNumberFormat="1" applyFont="1" applyBorder="1" applyAlignment="1">
      <alignment horizontal="right"/>
    </xf>
    <xf numFmtId="169" fontId="17" fillId="0" borderId="1" xfId="1" applyNumberFormat="1" applyFont="1" applyFill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13" fillId="0" borderId="1" xfId="1" applyFont="1" applyFill="1" applyBorder="1" applyAlignment="1">
      <alignment horizontal="right"/>
    </xf>
    <xf numFmtId="43" fontId="18" fillId="0" borderId="1" xfId="1" applyFont="1" applyBorder="1"/>
    <xf numFmtId="43" fontId="9" fillId="0" borderId="1" xfId="1" applyFont="1" applyFill="1" applyBorder="1" applyAlignment="1">
      <alignment horizontal="center"/>
    </xf>
    <xf numFmtId="12" fontId="9" fillId="0" borderId="1" xfId="1" applyNumberFormat="1" applyFont="1" applyFill="1" applyBorder="1"/>
    <xf numFmtId="169" fontId="5" fillId="0" borderId="1" xfId="1" applyNumberFormat="1" applyFont="1" applyFill="1" applyBorder="1"/>
    <xf numFmtId="165" fontId="5" fillId="0" borderId="1" xfId="1" applyNumberFormat="1" applyFont="1" applyFill="1" applyBorder="1"/>
    <xf numFmtId="170" fontId="5" fillId="0" borderId="1" xfId="1" applyNumberFormat="1" applyFont="1" applyFill="1" applyBorder="1"/>
    <xf numFmtId="165" fontId="5" fillId="0" borderId="1" xfId="1" applyNumberFormat="1" applyFont="1" applyBorder="1"/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5" fontId="19" fillId="0" borderId="1" xfId="0" applyNumberFormat="1" applyFont="1" applyBorder="1" applyAlignment="1">
      <alignment horizontal="right"/>
    </xf>
    <xf numFmtId="43" fontId="9" fillId="0" borderId="1" xfId="1" applyFont="1" applyFill="1" applyBorder="1" applyAlignment="1">
      <alignment horizontal="right"/>
    </xf>
    <xf numFmtId="43" fontId="9" fillId="3" borderId="1" xfId="1" applyFont="1" applyFill="1" applyBorder="1" applyAlignment="1">
      <alignment horizontal="left"/>
    </xf>
    <xf numFmtId="43" fontId="9" fillId="3" borderId="1" xfId="1" applyFont="1" applyFill="1" applyBorder="1"/>
    <xf numFmtId="173" fontId="15" fillId="0" borderId="1" xfId="1" applyNumberFormat="1" applyFont="1" applyFill="1" applyBorder="1" applyAlignment="1">
      <alignment horizontal="right"/>
    </xf>
    <xf numFmtId="43" fontId="9" fillId="0" borderId="1" xfId="1" applyFont="1" applyFill="1" applyBorder="1"/>
    <xf numFmtId="43" fontId="9" fillId="0" borderId="1" xfId="1" applyFont="1" applyBorder="1"/>
    <xf numFmtId="0" fontId="20" fillId="0" borderId="1" xfId="0" applyFont="1" applyBorder="1"/>
    <xf numFmtId="43" fontId="5" fillId="0" borderId="5" xfId="1" applyFont="1" applyBorder="1"/>
    <xf numFmtId="0" fontId="20" fillId="0" borderId="2" xfId="0" applyFont="1" applyBorder="1"/>
    <xf numFmtId="43" fontId="5" fillId="0" borderId="4" xfId="1" applyFont="1" applyBorder="1"/>
    <xf numFmtId="43" fontId="5" fillId="0" borderId="2" xfId="1" applyFont="1" applyBorder="1"/>
    <xf numFmtId="0" fontId="21" fillId="0" borderId="1" xfId="0" applyFont="1" applyBorder="1" applyAlignment="1">
      <alignment vertical="center"/>
    </xf>
    <xf numFmtId="43" fontId="1" fillId="0" borderId="1" xfId="1" applyFont="1" applyBorder="1"/>
    <xf numFmtId="3" fontId="22" fillId="0" borderId="1" xfId="0" applyNumberFormat="1" applyFont="1" applyBorder="1"/>
    <xf numFmtId="0" fontId="5" fillId="0" borderId="2" xfId="0" applyFont="1" applyBorder="1"/>
    <xf numFmtId="0" fontId="1" fillId="0" borderId="4" xfId="0" applyFont="1" applyBorder="1"/>
    <xf numFmtId="3" fontId="5" fillId="0" borderId="1" xfId="0" applyNumberFormat="1" applyFont="1" applyBorder="1"/>
    <xf numFmtId="0" fontId="5" fillId="0" borderId="6" xfId="0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74" fontId="1" fillId="0" borderId="1" xfId="0" applyNumberFormat="1" applyFont="1" applyBorder="1"/>
    <xf numFmtId="0" fontId="23" fillId="0" borderId="1" xfId="3" applyFont="1" applyBorder="1"/>
    <xf numFmtId="0" fontId="24" fillId="6" borderId="1" xfId="3" applyFont="1" applyFill="1" applyBorder="1" applyAlignment="1">
      <alignment horizontal="center" wrapText="1"/>
    </xf>
    <xf numFmtId="43" fontId="24" fillId="7" borderId="1" xfId="4" applyNumberFormat="1" applyFont="1" applyFill="1" applyBorder="1" applyAlignment="1">
      <alignment horizontal="right"/>
    </xf>
    <xf numFmtId="0" fontId="24" fillId="8" borderId="1" xfId="0" applyFont="1" applyFill="1" applyBorder="1" applyAlignment="1">
      <alignment horizontal="center" wrapText="1"/>
    </xf>
    <xf numFmtId="0" fontId="23" fillId="0" borderId="0" xfId="3" applyFont="1"/>
    <xf numFmtId="164" fontId="24" fillId="8" borderId="1" xfId="3" applyNumberFormat="1" applyFont="1" applyFill="1" applyBorder="1" applyAlignment="1">
      <alignment horizontal="center" wrapText="1"/>
    </xf>
    <xf numFmtId="0" fontId="8" fillId="0" borderId="0" xfId="0" applyFont="1"/>
    <xf numFmtId="175" fontId="24" fillId="6" borderId="1" xfId="3" applyNumberFormat="1" applyFont="1" applyFill="1" applyBorder="1"/>
    <xf numFmtId="175" fontId="24" fillId="7" borderId="1" xfId="3" applyNumberFormat="1" applyFont="1" applyFill="1" applyBorder="1"/>
    <xf numFmtId="173" fontId="24" fillId="8" borderId="1" xfId="3" applyNumberFormat="1" applyFont="1" applyFill="1" applyBorder="1" applyAlignment="1">
      <alignment horizontal="center" wrapText="1"/>
    </xf>
    <xf numFmtId="164" fontId="23" fillId="0" borderId="0" xfId="3" applyNumberFormat="1" applyFont="1"/>
  </cellXfs>
  <cellStyles count="5">
    <cellStyle name="Comma" xfId="1" builtinId="3"/>
    <cellStyle name="Comma 2" xfId="4" xr:uid="{E9959619-C6FA-4A63-9606-88D4CBAB3CE7}"/>
    <cellStyle name="Hyperlink" xfId="2" builtinId="8"/>
    <cellStyle name="Normal" xfId="0" builtinId="0"/>
    <cellStyle name="Normal 3" xfId="3" xr:uid="{042B7986-729F-464D-9798-05B12B7E02DF}"/>
  </cellStyles>
  <dxfs count="4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ndardbank-my.sharepoint.com/personal/adetutu_adeniji_stanbicibtc_com/Documents/Attachments/CURRENT%20RATE%20GUIDE%20-%20August%2027,%202026.xlsx" TargetMode="External"/><Relationship Id="rId1" Type="http://schemas.openxmlformats.org/officeDocument/2006/relationships/externalLinkPath" Target="https://standardbank-my.sharepoint.com/personal/adetutu_adeniji_stanbicibtc_com/Documents/Attachments/CURRENT%20RATE%20GUIDE%20-%20August%2027,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263858/AppData/Local/Microsoft/Olk/Attachments/ooa-08f8c3f1-1e3a-4236-8b6e-18b00c907223/25a153816df346a26a370a4f6e45d85a3287d2a46b1fa1300c0c8edc48f796e0/MASTERCARD%20RATE%20FOR%20TODAY.xlsx" TargetMode="External"/><Relationship Id="rId2" Type="http://schemas.openxmlformats.org/officeDocument/2006/relationships/externalLinkPath" Target="file:///C:\Users\A263858\AppData\Local\Microsoft\Olk\Attachments\ooa-08f8c3f1-1e3a-4236-8b6e-18b00c907223\25a153816df346a26a370a4f6e45d85a3287d2a46b1fa1300c0c8edc48f796e0\MASTERCARD%20RATE%20FOR%20TODAY.xlsx" TargetMode="External"/><Relationship Id="rId1" Type="http://schemas.openxmlformats.org/officeDocument/2006/relationships/externalLinkPath" Target="/Users/A263858/AppData/Local/Microsoft/Olk/Attachments/ooa-08f8c3f1-1e3a-4236-8b6e-18b00c907223/25a153816df346a26a370a4f6e45d85a3287d2a46b1fa1300c0c8edc48f796e0/MASTERCARD%20RATE%20FOR%20TO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rrent Rate"/>
      <sheetName val="Card"/>
      <sheetName val="POPULATE"/>
    </sheetNames>
    <sheetDataSet>
      <sheetData sheetId="0"/>
      <sheetData sheetId="1"/>
      <sheetData sheetId="2">
        <row r="7">
          <cell r="G7">
            <v>1335</v>
          </cell>
          <cell r="H7">
            <v>1355</v>
          </cell>
        </row>
        <row r="9">
          <cell r="G9">
            <v>1.1654</v>
          </cell>
        </row>
        <row r="10">
          <cell r="G10">
            <v>159.29</v>
          </cell>
        </row>
        <row r="11">
          <cell r="G11">
            <v>1.3593</v>
          </cell>
        </row>
        <row r="12">
          <cell r="G12">
            <v>0.80559999999999998</v>
          </cell>
        </row>
        <row r="13">
          <cell r="G13">
            <v>15.944800000000001</v>
          </cell>
        </row>
        <row r="14">
          <cell r="G14">
            <v>6.4131999999999998</v>
          </cell>
        </row>
        <row r="15">
          <cell r="G15">
            <v>1.3886000000000001</v>
          </cell>
        </row>
        <row r="16">
          <cell r="G16">
            <v>0.71819999999999995</v>
          </cell>
        </row>
        <row r="17">
          <cell r="G17">
            <v>6.7183999999999999</v>
          </cell>
        </row>
        <row r="18">
          <cell r="G18">
            <v>6.7201000000000004</v>
          </cell>
        </row>
        <row r="19">
          <cell r="G19">
            <v>1344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Sheet2"/>
    </sheetNames>
    <sheetDataSet>
      <sheetData sheetId="0" refreshError="1">
        <row r="1">
          <cell r="A1" t="str">
            <v>CURRENCY CODE</v>
          </cell>
          <cell r="B1" t="str">
            <v>RATE</v>
          </cell>
        </row>
        <row r="2">
          <cell r="A2">
            <v>32</v>
          </cell>
          <cell r="B2">
            <v>1514.92</v>
          </cell>
        </row>
        <row r="3">
          <cell r="A3">
            <v>328</v>
          </cell>
          <cell r="B3">
            <v>209.48697000000001</v>
          </cell>
        </row>
        <row r="4">
          <cell r="A4">
            <v>953</v>
          </cell>
          <cell r="B4">
            <v>102.50975</v>
          </cell>
        </row>
        <row r="5">
          <cell r="A5">
            <v>590</v>
          </cell>
          <cell r="B5">
            <v>1</v>
          </cell>
        </row>
        <row r="6">
          <cell r="A6">
            <v>446</v>
          </cell>
          <cell r="B6">
            <v>8.0850000000000009</v>
          </cell>
        </row>
        <row r="7">
          <cell r="A7">
            <v>886</v>
          </cell>
          <cell r="B7">
            <v>1574.7001</v>
          </cell>
        </row>
        <row r="8">
          <cell r="A8">
            <v>132</v>
          </cell>
          <cell r="B8">
            <v>94.721170000000001</v>
          </cell>
        </row>
        <row r="9">
          <cell r="A9">
            <v>72</v>
          </cell>
          <cell r="B9">
            <v>13.414025000000001</v>
          </cell>
        </row>
        <row r="10">
          <cell r="A10">
            <v>368</v>
          </cell>
          <cell r="B10">
            <v>1310</v>
          </cell>
        </row>
        <row r="11">
          <cell r="A11">
            <v>764</v>
          </cell>
          <cell r="B11">
            <v>32.880000000000003</v>
          </cell>
        </row>
        <row r="12">
          <cell r="A12">
            <v>949</v>
          </cell>
          <cell r="B12">
            <v>48.225099999999998</v>
          </cell>
        </row>
        <row r="13">
          <cell r="A13">
            <v>586</v>
          </cell>
          <cell r="B13">
            <v>278.08602999999999</v>
          </cell>
        </row>
        <row r="14">
          <cell r="A14">
            <v>702</v>
          </cell>
          <cell r="B14">
            <v>1.2725</v>
          </cell>
        </row>
        <row r="15">
          <cell r="A15">
            <v>524</v>
          </cell>
          <cell r="B15">
            <v>152.66800000000001</v>
          </cell>
        </row>
        <row r="16">
          <cell r="A16">
            <v>50</v>
          </cell>
          <cell r="B16">
            <v>123.4</v>
          </cell>
        </row>
        <row r="17">
          <cell r="A17">
            <v>938</v>
          </cell>
          <cell r="B17">
            <v>447.62580000000003</v>
          </cell>
        </row>
        <row r="18">
          <cell r="A18">
            <v>68</v>
          </cell>
          <cell r="B18">
            <v>11.57</v>
          </cell>
        </row>
        <row r="19">
          <cell r="A19">
            <v>971</v>
          </cell>
          <cell r="B19">
            <v>64.649994000000007</v>
          </cell>
        </row>
        <row r="20">
          <cell r="A20">
            <v>682</v>
          </cell>
          <cell r="B20">
            <v>3.7557</v>
          </cell>
        </row>
        <row r="21">
          <cell r="A21">
            <v>978</v>
          </cell>
          <cell r="B21">
            <v>0.85903200000000002</v>
          </cell>
        </row>
        <row r="22">
          <cell r="A22">
            <v>90</v>
          </cell>
          <cell r="B22">
            <v>7.7540864999999997</v>
          </cell>
        </row>
        <row r="23">
          <cell r="A23">
            <v>157</v>
          </cell>
          <cell r="B23">
            <v>6.7201529999999998</v>
          </cell>
        </row>
        <row r="24">
          <cell r="A24">
            <v>324</v>
          </cell>
          <cell r="B24">
            <v>8793.6759999999995</v>
          </cell>
        </row>
        <row r="25">
          <cell r="A25">
            <v>967</v>
          </cell>
          <cell r="B25">
            <v>19.032903999999998</v>
          </cell>
        </row>
        <row r="26">
          <cell r="A26">
            <v>882</v>
          </cell>
          <cell r="B26">
            <v>2.6476839999999999</v>
          </cell>
        </row>
        <row r="27">
          <cell r="A27">
            <v>760</v>
          </cell>
          <cell r="B27">
            <v>122</v>
          </cell>
        </row>
        <row r="28">
          <cell r="A28">
            <v>860</v>
          </cell>
          <cell r="B28">
            <v>11823.689</v>
          </cell>
        </row>
        <row r="29">
          <cell r="A29">
            <v>124</v>
          </cell>
          <cell r="B29">
            <v>1.3895999999999999</v>
          </cell>
        </row>
        <row r="30">
          <cell r="A30">
            <v>996</v>
          </cell>
          <cell r="B30">
            <v>787.51959999999997</v>
          </cell>
        </row>
        <row r="31">
          <cell r="A31">
            <v>242</v>
          </cell>
          <cell r="B31">
            <v>2.17198</v>
          </cell>
        </row>
        <row r="32">
          <cell r="A32">
            <v>934</v>
          </cell>
          <cell r="B32">
            <v>3.5045500000000001</v>
          </cell>
        </row>
        <row r="33">
          <cell r="A33">
            <v>64</v>
          </cell>
          <cell r="B33">
            <v>95.417496</v>
          </cell>
        </row>
        <row r="34">
          <cell r="A34">
            <v>985</v>
          </cell>
          <cell r="B34">
            <v>3.7059000000000002</v>
          </cell>
        </row>
        <row r="35">
          <cell r="A35">
            <v>756</v>
          </cell>
          <cell r="B35">
            <v>0.80659999999999998</v>
          </cell>
        </row>
        <row r="36">
          <cell r="A36">
            <v>578</v>
          </cell>
          <cell r="B36">
            <v>9.3664000000000005</v>
          </cell>
        </row>
        <row r="37">
          <cell r="A37">
            <v>516</v>
          </cell>
          <cell r="B37">
            <v>16.0002</v>
          </cell>
        </row>
        <row r="38">
          <cell r="A38">
            <v>238</v>
          </cell>
          <cell r="B38">
            <v>0.73632200000000003</v>
          </cell>
        </row>
        <row r="39">
          <cell r="A39">
            <v>634</v>
          </cell>
          <cell r="B39">
            <v>3.64</v>
          </cell>
        </row>
        <row r="40">
          <cell r="A40">
            <v>320</v>
          </cell>
          <cell r="B40">
            <v>7.6434480000000002</v>
          </cell>
        </row>
        <row r="41">
          <cell r="A41">
            <v>901</v>
          </cell>
          <cell r="B41">
            <v>31.908000000000001</v>
          </cell>
        </row>
        <row r="42">
          <cell r="A42">
            <v>834</v>
          </cell>
          <cell r="B42">
            <v>2665</v>
          </cell>
        </row>
        <row r="43">
          <cell r="A43">
            <v>952</v>
          </cell>
          <cell r="B43">
            <v>563.48803999999996</v>
          </cell>
        </row>
        <row r="44">
          <cell r="A44">
            <v>360</v>
          </cell>
          <cell r="B44">
            <v>17737</v>
          </cell>
        </row>
        <row r="45">
          <cell r="A45">
            <v>496</v>
          </cell>
          <cell r="B45">
            <v>3599</v>
          </cell>
        </row>
        <row r="46">
          <cell r="A46">
            <v>941</v>
          </cell>
          <cell r="B46">
            <v>100.86596</v>
          </cell>
        </row>
        <row r="47">
          <cell r="A47">
            <v>434</v>
          </cell>
          <cell r="B47">
            <v>6.3394950000000003</v>
          </cell>
        </row>
        <row r="48">
          <cell r="A48">
            <v>930</v>
          </cell>
          <cell r="B48">
            <v>21.271317</v>
          </cell>
        </row>
        <row r="49">
          <cell r="A49">
            <v>60</v>
          </cell>
          <cell r="B49">
            <v>1</v>
          </cell>
        </row>
        <row r="50">
          <cell r="A50">
            <v>356</v>
          </cell>
          <cell r="B50">
            <v>95.417496</v>
          </cell>
        </row>
        <row r="51">
          <cell r="A51">
            <v>981</v>
          </cell>
          <cell r="B51">
            <v>2.5750000000000002</v>
          </cell>
        </row>
        <row r="52">
          <cell r="A52">
            <v>752</v>
          </cell>
          <cell r="B52">
            <v>9.5441000000000003</v>
          </cell>
        </row>
        <row r="53">
          <cell r="A53">
            <v>116</v>
          </cell>
          <cell r="B53">
            <v>4051.973</v>
          </cell>
        </row>
        <row r="54">
          <cell r="A54">
            <v>512</v>
          </cell>
          <cell r="B54">
            <v>0.38511000000000001</v>
          </cell>
        </row>
        <row r="55">
          <cell r="A55">
            <v>977</v>
          </cell>
          <cell r="B55">
            <v>1.680121</v>
          </cell>
        </row>
        <row r="56">
          <cell r="A56">
            <v>174</v>
          </cell>
          <cell r="B56">
            <v>422.61603000000002</v>
          </cell>
        </row>
        <row r="57">
          <cell r="A57">
            <v>748</v>
          </cell>
          <cell r="B57">
            <v>15.987100999999999</v>
          </cell>
        </row>
        <row r="58">
          <cell r="A58">
            <v>156</v>
          </cell>
          <cell r="B58">
            <v>6.7233000000000001</v>
          </cell>
        </row>
        <row r="59">
          <cell r="A59">
            <v>96</v>
          </cell>
          <cell r="B59">
            <v>1.2725</v>
          </cell>
        </row>
        <row r="60">
          <cell r="A60">
            <v>788</v>
          </cell>
          <cell r="B60">
            <v>2.9119999999999999</v>
          </cell>
        </row>
        <row r="61">
          <cell r="A61">
            <v>608</v>
          </cell>
          <cell r="B61">
            <v>61.790999999999997</v>
          </cell>
        </row>
        <row r="62">
          <cell r="A62">
            <v>430</v>
          </cell>
          <cell r="B62">
            <v>181.80855</v>
          </cell>
        </row>
        <row r="63">
          <cell r="A63">
            <v>548</v>
          </cell>
          <cell r="B63">
            <v>116.176</v>
          </cell>
        </row>
        <row r="64">
          <cell r="A64">
            <v>826</v>
          </cell>
          <cell r="B64">
            <v>0.73632200000000003</v>
          </cell>
        </row>
        <row r="65">
          <cell r="A65">
            <v>944</v>
          </cell>
          <cell r="B65">
            <v>1.7</v>
          </cell>
        </row>
        <row r="66">
          <cell r="A66">
            <v>352</v>
          </cell>
          <cell r="B66">
            <v>121.25</v>
          </cell>
        </row>
        <row r="67">
          <cell r="A67">
            <v>208</v>
          </cell>
          <cell r="B67">
            <v>6.4218000000000002</v>
          </cell>
        </row>
        <row r="68">
          <cell r="A68">
            <v>192</v>
          </cell>
          <cell r="B68">
            <v>24</v>
          </cell>
        </row>
        <row r="69">
          <cell r="A69">
            <v>12</v>
          </cell>
          <cell r="B69">
            <v>133.27932999999999</v>
          </cell>
        </row>
        <row r="70">
          <cell r="A70">
            <v>933</v>
          </cell>
          <cell r="B70">
            <v>3.0045999999999999</v>
          </cell>
        </row>
        <row r="71">
          <cell r="A71">
            <v>292</v>
          </cell>
          <cell r="B71">
            <v>0.73632200000000003</v>
          </cell>
        </row>
        <row r="72">
          <cell r="A72">
            <v>704</v>
          </cell>
          <cell r="B72">
            <v>26138.937999999998</v>
          </cell>
        </row>
        <row r="73">
          <cell r="A73">
            <v>426</v>
          </cell>
          <cell r="B73">
            <v>15.987100999999999</v>
          </cell>
        </row>
        <row r="74">
          <cell r="A74">
            <v>230</v>
          </cell>
          <cell r="B74">
            <v>162.72049999999999</v>
          </cell>
        </row>
        <row r="75">
          <cell r="A75">
            <v>392</v>
          </cell>
          <cell r="B75">
            <v>159.45999</v>
          </cell>
        </row>
        <row r="76">
          <cell r="A76">
            <v>52</v>
          </cell>
          <cell r="B76">
            <v>1.99</v>
          </cell>
        </row>
        <row r="77">
          <cell r="A77">
            <v>348</v>
          </cell>
          <cell r="B77">
            <v>311.42</v>
          </cell>
        </row>
        <row r="78">
          <cell r="A78">
            <v>973</v>
          </cell>
          <cell r="B78">
            <v>919.46889999999996</v>
          </cell>
        </row>
        <row r="79">
          <cell r="A79">
            <v>170</v>
          </cell>
          <cell r="B79">
            <v>3081.67</v>
          </cell>
        </row>
        <row r="80">
          <cell r="A80">
            <v>188</v>
          </cell>
          <cell r="B80">
            <v>458.60187000000002</v>
          </cell>
        </row>
        <row r="81">
          <cell r="A81">
            <v>152</v>
          </cell>
          <cell r="B81">
            <v>921.32996000000003</v>
          </cell>
        </row>
        <row r="82">
          <cell r="A82">
            <v>8</v>
          </cell>
          <cell r="B82">
            <v>79.489999999999995</v>
          </cell>
        </row>
        <row r="83">
          <cell r="A83">
            <v>270</v>
          </cell>
          <cell r="B83">
            <v>72.7</v>
          </cell>
        </row>
        <row r="84">
          <cell r="A84">
            <v>929</v>
          </cell>
          <cell r="B84">
            <v>40.178184999999999</v>
          </cell>
        </row>
        <row r="85">
          <cell r="A85">
            <v>566</v>
          </cell>
          <cell r="B85">
            <v>1344</v>
          </cell>
        </row>
        <row r="86">
          <cell r="A86">
            <v>404</v>
          </cell>
          <cell r="B86">
            <v>129.36464000000001</v>
          </cell>
        </row>
        <row r="87">
          <cell r="A87">
            <v>108</v>
          </cell>
          <cell r="B87">
            <v>2994.1860000000001</v>
          </cell>
        </row>
        <row r="88">
          <cell r="A88">
            <v>388</v>
          </cell>
          <cell r="B88">
            <v>158.58304000000001</v>
          </cell>
        </row>
        <row r="89">
          <cell r="A89">
            <v>504</v>
          </cell>
          <cell r="B89">
            <v>9.2670999999999992</v>
          </cell>
        </row>
        <row r="90">
          <cell r="A90">
            <v>784</v>
          </cell>
          <cell r="B90">
            <v>3.6737000000000002</v>
          </cell>
        </row>
        <row r="91">
          <cell r="A91">
            <v>604</v>
          </cell>
          <cell r="B91">
            <v>3.3567</v>
          </cell>
        </row>
        <row r="92">
          <cell r="A92">
            <v>48</v>
          </cell>
          <cell r="B92">
            <v>0.37703999999999999</v>
          </cell>
        </row>
        <row r="93">
          <cell r="A93">
            <v>951</v>
          </cell>
          <cell r="B93">
            <v>2.6882000000000001</v>
          </cell>
        </row>
        <row r="94">
          <cell r="A94">
            <v>969</v>
          </cell>
          <cell r="B94">
            <v>4331.9204</v>
          </cell>
        </row>
        <row r="95">
          <cell r="A95">
            <v>484</v>
          </cell>
          <cell r="B95">
            <v>16.946000000000002</v>
          </cell>
        </row>
        <row r="96">
          <cell r="A96">
            <v>533</v>
          </cell>
          <cell r="B96">
            <v>1.79</v>
          </cell>
        </row>
        <row r="97">
          <cell r="A97">
            <v>422</v>
          </cell>
          <cell r="B97">
            <v>89500</v>
          </cell>
        </row>
        <row r="98">
          <cell r="A98">
            <v>980</v>
          </cell>
          <cell r="B98">
            <v>44.5717</v>
          </cell>
        </row>
        <row r="99">
          <cell r="A99">
            <v>800</v>
          </cell>
          <cell r="B99">
            <v>3730.2148000000002</v>
          </cell>
        </row>
        <row r="100">
          <cell r="A100">
            <v>818</v>
          </cell>
          <cell r="B100">
            <v>50.29533</v>
          </cell>
        </row>
        <row r="101">
          <cell r="A101">
            <v>936</v>
          </cell>
          <cell r="B101">
            <v>11.2</v>
          </cell>
        </row>
        <row r="102">
          <cell r="A102">
            <v>344</v>
          </cell>
          <cell r="B102">
            <v>7.8418999999999999</v>
          </cell>
        </row>
        <row r="103">
          <cell r="A103">
            <v>462</v>
          </cell>
          <cell r="B103">
            <v>15.42</v>
          </cell>
        </row>
        <row r="104">
          <cell r="A104">
            <v>807</v>
          </cell>
          <cell r="B104">
            <v>52.6995</v>
          </cell>
        </row>
        <row r="105">
          <cell r="A105">
            <v>400</v>
          </cell>
          <cell r="B105">
            <v>0.71</v>
          </cell>
        </row>
        <row r="106">
          <cell r="A106">
            <v>840</v>
          </cell>
          <cell r="B106">
            <v>1</v>
          </cell>
        </row>
        <row r="107">
          <cell r="A107">
            <v>925</v>
          </cell>
          <cell r="B107">
            <v>22.780100000000001</v>
          </cell>
        </row>
        <row r="108">
          <cell r="A108">
            <v>418</v>
          </cell>
          <cell r="B108">
            <v>22600</v>
          </cell>
        </row>
        <row r="109">
          <cell r="A109">
            <v>858</v>
          </cell>
          <cell r="B109">
            <v>40.21</v>
          </cell>
        </row>
        <row r="110">
          <cell r="A110">
            <v>104</v>
          </cell>
          <cell r="B110">
            <v>3658</v>
          </cell>
        </row>
        <row r="111">
          <cell r="A111">
            <v>976</v>
          </cell>
          <cell r="B111">
            <v>2297.9836</v>
          </cell>
        </row>
        <row r="112">
          <cell r="A112">
            <v>222</v>
          </cell>
          <cell r="B112">
            <v>8.75</v>
          </cell>
        </row>
        <row r="113">
          <cell r="A113">
            <v>780</v>
          </cell>
          <cell r="B113">
            <v>6.7635503000000003</v>
          </cell>
        </row>
        <row r="114">
          <cell r="A114">
            <v>600</v>
          </cell>
          <cell r="B114">
            <v>5964</v>
          </cell>
        </row>
        <row r="115">
          <cell r="A115">
            <v>44</v>
          </cell>
          <cell r="B115">
            <v>1</v>
          </cell>
        </row>
        <row r="116">
          <cell r="A116">
            <v>458</v>
          </cell>
          <cell r="B116">
            <v>4.0469999999999997</v>
          </cell>
        </row>
        <row r="117">
          <cell r="A117">
            <v>144</v>
          </cell>
          <cell r="B117">
            <v>328.55</v>
          </cell>
        </row>
        <row r="118">
          <cell r="A118">
            <v>262</v>
          </cell>
          <cell r="B118">
            <v>177.65</v>
          </cell>
        </row>
        <row r="119">
          <cell r="A119">
            <v>558</v>
          </cell>
          <cell r="B119">
            <v>36.654899999999998</v>
          </cell>
        </row>
        <row r="120">
          <cell r="A120">
            <v>84</v>
          </cell>
          <cell r="B120">
            <v>2</v>
          </cell>
        </row>
        <row r="121">
          <cell r="A121">
            <v>480</v>
          </cell>
          <cell r="B121">
            <v>47.335599999999999</v>
          </cell>
        </row>
        <row r="122">
          <cell r="A122">
            <v>498</v>
          </cell>
          <cell r="B122">
            <v>17.155695000000001</v>
          </cell>
        </row>
        <row r="123">
          <cell r="A123">
            <v>776</v>
          </cell>
          <cell r="B123">
            <v>2.2995670000000001</v>
          </cell>
        </row>
        <row r="124">
          <cell r="A124">
            <v>943</v>
          </cell>
          <cell r="B124">
            <v>63.968052</v>
          </cell>
        </row>
        <row r="125">
          <cell r="A125">
            <v>598</v>
          </cell>
          <cell r="B125">
            <v>4.4286979999999998</v>
          </cell>
        </row>
        <row r="126">
          <cell r="A126">
            <v>654</v>
          </cell>
          <cell r="B126">
            <v>0.73632200000000003</v>
          </cell>
        </row>
        <row r="127">
          <cell r="A127">
            <v>340</v>
          </cell>
          <cell r="B127">
            <v>26.867167999999999</v>
          </cell>
        </row>
        <row r="128">
          <cell r="A128">
            <v>643</v>
          </cell>
          <cell r="B128">
            <v>84.77</v>
          </cell>
        </row>
        <row r="129">
          <cell r="A129">
            <v>414</v>
          </cell>
          <cell r="B129">
            <v>0.30690000000000001</v>
          </cell>
        </row>
        <row r="130">
          <cell r="A130">
            <v>51</v>
          </cell>
          <cell r="B130">
            <v>364.61880000000002</v>
          </cell>
        </row>
        <row r="131">
          <cell r="A131">
            <v>972</v>
          </cell>
          <cell r="B131">
            <v>9.2494999999999994</v>
          </cell>
        </row>
        <row r="132">
          <cell r="A132">
            <v>398</v>
          </cell>
          <cell r="B132">
            <v>460.20102000000003</v>
          </cell>
        </row>
        <row r="133">
          <cell r="A133">
            <v>928</v>
          </cell>
          <cell r="B133">
            <v>787.51959999999997</v>
          </cell>
        </row>
        <row r="134">
          <cell r="A134">
            <v>454</v>
          </cell>
          <cell r="B134">
            <v>1736.0971999999999</v>
          </cell>
        </row>
        <row r="135">
          <cell r="A135">
            <v>158</v>
          </cell>
          <cell r="B135">
            <v>6.715071</v>
          </cell>
        </row>
        <row r="136">
          <cell r="A136">
            <v>554</v>
          </cell>
          <cell r="B136">
            <v>1.686056</v>
          </cell>
        </row>
        <row r="137">
          <cell r="A137">
            <v>950</v>
          </cell>
          <cell r="B137">
            <v>563.48803999999996</v>
          </cell>
        </row>
        <row r="138">
          <cell r="A138">
            <v>968</v>
          </cell>
          <cell r="B138">
            <v>37.816139999999997</v>
          </cell>
        </row>
        <row r="139">
          <cell r="A139">
            <v>214</v>
          </cell>
          <cell r="B139">
            <v>58.148902999999997</v>
          </cell>
        </row>
        <row r="140">
          <cell r="A140">
            <v>376</v>
          </cell>
          <cell r="B140">
            <v>2.9853999999999998</v>
          </cell>
        </row>
        <row r="141">
          <cell r="A141">
            <v>36</v>
          </cell>
          <cell r="B141">
            <v>1.3984049999999999</v>
          </cell>
        </row>
        <row r="142">
          <cell r="A142">
            <v>710</v>
          </cell>
          <cell r="B142">
            <v>16.0002</v>
          </cell>
        </row>
        <row r="143">
          <cell r="A143">
            <v>203</v>
          </cell>
          <cell r="B143">
            <v>20.702000000000002</v>
          </cell>
        </row>
        <row r="144">
          <cell r="A144">
            <v>728</v>
          </cell>
          <cell r="B144">
            <v>5630.5730000000003</v>
          </cell>
        </row>
        <row r="145">
          <cell r="A145">
            <v>136</v>
          </cell>
          <cell r="B145">
            <v>0.83333299999999999</v>
          </cell>
        </row>
        <row r="146">
          <cell r="A146">
            <v>532</v>
          </cell>
          <cell r="B146">
            <v>1.79</v>
          </cell>
        </row>
        <row r="147">
          <cell r="A147">
            <v>946</v>
          </cell>
          <cell r="B147">
            <v>4.5190000000000001</v>
          </cell>
        </row>
        <row r="148">
          <cell r="A148">
            <v>410</v>
          </cell>
          <cell r="B148">
            <v>1383.1001000000001</v>
          </cell>
        </row>
        <row r="149">
          <cell r="A149">
            <v>706</v>
          </cell>
          <cell r="B149">
            <v>572.24289999999996</v>
          </cell>
        </row>
        <row r="150">
          <cell r="A150">
            <v>690</v>
          </cell>
          <cell r="B150">
            <v>14.3649</v>
          </cell>
        </row>
        <row r="151">
          <cell r="A151">
            <v>986</v>
          </cell>
          <cell r="B151">
            <v>5.1673</v>
          </cell>
        </row>
        <row r="152">
          <cell r="A152">
            <v>3</v>
          </cell>
          <cell r="B152">
            <v>1444.1379999999999</v>
          </cell>
        </row>
        <row r="153">
          <cell r="A153">
            <v>924</v>
          </cell>
          <cell r="B153">
            <v>28.396799999999999</v>
          </cell>
        </row>
        <row r="154">
          <cell r="A154">
            <v>646</v>
          </cell>
          <cell r="B154">
            <v>1476.5</v>
          </cell>
        </row>
        <row r="155">
          <cell r="A155">
            <v>417</v>
          </cell>
          <cell r="B155">
            <v>87.45</v>
          </cell>
        </row>
        <row r="156">
          <cell r="A156">
            <v>332</v>
          </cell>
          <cell r="B156">
            <v>130.98329000000001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7172-130B-4208-B1B3-DDA5AA6F3E68}">
  <dimension ref="A1:AI93"/>
  <sheetViews>
    <sheetView tabSelected="1" workbookViewId="0">
      <selection activeCell="B12" sqref="B12"/>
    </sheetView>
  </sheetViews>
  <sheetFormatPr defaultColWidth="8.90625" defaultRowHeight="14.5" x14ac:dyDescent="0.35"/>
  <cols>
    <col min="1" max="1" width="24.453125" style="4" customWidth="1"/>
    <col min="2" max="2" width="20" style="4" customWidth="1"/>
    <col min="3" max="3" width="29.90625" style="4" customWidth="1"/>
    <col min="4" max="4" width="26" style="4" customWidth="1"/>
    <col min="5" max="5" width="15.1796875" style="4" customWidth="1"/>
    <col min="6" max="6" width="21.453125" style="4" customWidth="1"/>
    <col min="7" max="7" width="27.08984375" style="57" hidden="1" customWidth="1"/>
    <col min="8" max="8" width="11.1796875" style="57" hidden="1" customWidth="1"/>
    <col min="9" max="9" width="2.1796875" style="57" hidden="1" customWidth="1"/>
    <col min="10" max="10" width="36" style="57" customWidth="1"/>
    <col min="11" max="11" width="25.453125" style="57" bestFit="1" customWidth="1"/>
    <col min="12" max="12" width="0.90625" style="4" customWidth="1"/>
    <col min="13" max="13" width="27.90625" style="4" customWidth="1"/>
    <col min="14" max="14" width="0.81640625" style="4" customWidth="1"/>
    <col min="15" max="15" width="21.453125" style="4" customWidth="1"/>
    <col min="16" max="16" width="27.08984375" style="57" hidden="1" customWidth="1"/>
    <col min="17" max="17" width="11.1796875" style="57" hidden="1" customWidth="1"/>
    <col min="18" max="18" width="2.1796875" style="57" hidden="1" customWidth="1"/>
    <col min="19" max="19" width="36" style="57" customWidth="1"/>
    <col min="20" max="20" width="25.453125" style="57" bestFit="1" customWidth="1"/>
    <col min="21" max="21" width="0.90625" style="4" customWidth="1"/>
    <col min="22" max="22" width="27.90625" style="4" customWidth="1"/>
    <col min="23" max="23" width="24.08984375" style="4" customWidth="1"/>
    <col min="24" max="24" width="11.1796875" style="4" hidden="1" customWidth="1"/>
    <col min="25" max="25" width="11.90625" style="4" customWidth="1"/>
    <col min="26" max="26" width="4.453125" style="4" customWidth="1"/>
    <col min="27" max="27" width="20" style="4" bestFit="1" customWidth="1"/>
    <col min="28" max="28" width="18.54296875" style="4" customWidth="1"/>
    <col min="29" max="29" width="16.1796875" style="4" customWidth="1"/>
    <col min="30" max="30" width="28.81640625" style="4" hidden="1" customWidth="1"/>
    <col min="31" max="16384" width="8.90625" style="4"/>
  </cols>
  <sheetData>
    <row r="1" spans="1:22" x14ac:dyDescent="0.3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2"/>
      <c r="M1" s="2"/>
      <c r="O1" s="2"/>
      <c r="P1" s="3"/>
      <c r="Q1" s="3"/>
      <c r="R1" s="3"/>
      <c r="S1" s="3"/>
      <c r="T1" s="3"/>
      <c r="U1" s="2"/>
      <c r="V1" s="2"/>
    </row>
    <row r="2" spans="1:22" x14ac:dyDescent="0.35">
      <c r="A2" s="5" t="s">
        <v>1</v>
      </c>
      <c r="B2" s="6"/>
      <c r="C2" s="7"/>
      <c r="D2" s="7"/>
      <c r="E2" s="2"/>
      <c r="F2" s="2"/>
      <c r="G2" s="3"/>
      <c r="H2" s="3"/>
      <c r="I2" s="1"/>
      <c r="J2" s="3"/>
      <c r="K2" s="3"/>
      <c r="L2" s="2"/>
      <c r="M2" s="2"/>
      <c r="O2" s="2"/>
      <c r="P2" s="3"/>
      <c r="Q2" s="3"/>
      <c r="R2" s="1"/>
      <c r="S2" s="3"/>
      <c r="T2" s="3"/>
      <c r="U2" s="2"/>
      <c r="V2" s="2"/>
    </row>
    <row r="3" spans="1:22" x14ac:dyDescent="0.35">
      <c r="A3" s="5" t="s">
        <v>2</v>
      </c>
      <c r="B3" s="6"/>
      <c r="C3" s="7"/>
      <c r="D3" s="7"/>
      <c r="E3" s="2"/>
      <c r="F3" s="2"/>
      <c r="G3" s="3"/>
      <c r="H3" s="3"/>
      <c r="I3" s="3"/>
      <c r="J3" s="8"/>
      <c r="K3" s="3"/>
      <c r="L3" s="2"/>
      <c r="M3" s="2"/>
      <c r="O3" s="2"/>
      <c r="P3" s="3"/>
      <c r="Q3" s="3"/>
      <c r="R3" s="3"/>
      <c r="S3" s="8"/>
      <c r="T3" s="3"/>
      <c r="U3" s="2"/>
      <c r="V3" s="2"/>
    </row>
    <row r="4" spans="1:22" x14ac:dyDescent="0.35">
      <c r="A4" s="9" t="s">
        <v>3</v>
      </c>
      <c r="B4" s="2"/>
      <c r="C4" s="2"/>
      <c r="D4" s="2"/>
      <c r="E4" s="2"/>
      <c r="F4" s="2"/>
      <c r="G4" s="3"/>
      <c r="H4" s="3"/>
      <c r="I4" s="3" t="s">
        <v>0</v>
      </c>
      <c r="J4" s="8"/>
      <c r="K4" s="3"/>
      <c r="L4" s="2"/>
      <c r="M4" s="2"/>
      <c r="O4" s="2"/>
      <c r="P4" s="3"/>
      <c r="Q4" s="3"/>
      <c r="R4" s="3" t="s">
        <v>0</v>
      </c>
      <c r="S4" s="8"/>
      <c r="T4" s="3"/>
      <c r="U4" s="2"/>
      <c r="V4" s="2"/>
    </row>
    <row r="5" spans="1:22" x14ac:dyDescent="0.35">
      <c r="A5" s="10"/>
      <c r="B5" s="11" t="s">
        <v>4</v>
      </c>
      <c r="C5" s="10"/>
      <c r="D5" s="10"/>
      <c r="F5" s="10"/>
      <c r="G5" s="10"/>
      <c r="H5" s="10" t="s">
        <v>0</v>
      </c>
      <c r="I5" s="3"/>
      <c r="J5" s="8"/>
      <c r="K5" s="3"/>
      <c r="L5" s="2"/>
      <c r="M5" s="2"/>
      <c r="O5" s="10"/>
      <c r="P5" s="10"/>
      <c r="Q5" s="10" t="s">
        <v>0</v>
      </c>
      <c r="R5" s="3"/>
      <c r="S5" s="8"/>
      <c r="T5" s="3"/>
      <c r="U5" s="2"/>
      <c r="V5" s="2"/>
    </row>
    <row r="6" spans="1:22" x14ac:dyDescent="0.35">
      <c r="A6" s="12"/>
      <c r="B6" s="13" t="s">
        <v>5</v>
      </c>
      <c r="C6" s="14"/>
      <c r="D6" s="14"/>
      <c r="F6" s="10"/>
      <c r="G6" s="10"/>
      <c r="H6" s="10"/>
      <c r="I6" s="3"/>
      <c r="J6" s="15"/>
      <c r="K6" s="15"/>
      <c r="L6" s="2"/>
      <c r="M6" s="2"/>
      <c r="O6" s="10"/>
      <c r="P6" s="10"/>
      <c r="Q6" s="10"/>
      <c r="R6" s="3"/>
      <c r="S6" s="15"/>
      <c r="T6" s="15"/>
      <c r="U6" s="2"/>
      <c r="V6" s="2"/>
    </row>
    <row r="7" spans="1:22" x14ac:dyDescent="0.35">
      <c r="A7" s="11"/>
      <c r="B7" s="13" t="s">
        <v>6</v>
      </c>
      <c r="C7" s="14"/>
      <c r="D7" s="14"/>
      <c r="F7" s="10"/>
      <c r="G7" s="10" t="s">
        <v>7</v>
      </c>
      <c r="H7" s="10"/>
      <c r="I7" s="3"/>
      <c r="J7" s="8"/>
      <c r="K7" s="3"/>
      <c r="L7" s="2"/>
      <c r="M7" s="2"/>
      <c r="O7" s="10"/>
      <c r="P7" s="10" t="s">
        <v>7</v>
      </c>
      <c r="Q7" s="10"/>
      <c r="R7" s="3"/>
      <c r="S7" s="8"/>
      <c r="T7" s="3"/>
      <c r="U7" s="2"/>
      <c r="V7" s="2"/>
    </row>
    <row r="8" spans="1:22" x14ac:dyDescent="0.35">
      <c r="A8" s="14"/>
      <c r="B8" s="11" t="s">
        <v>8</v>
      </c>
      <c r="C8" s="14"/>
      <c r="D8" s="14"/>
      <c r="E8" s="14"/>
      <c r="F8" s="2"/>
      <c r="G8" s="15">
        <v>0</v>
      </c>
      <c r="H8" s="3"/>
      <c r="I8" s="3"/>
      <c r="J8" s="8"/>
      <c r="K8" s="15"/>
      <c r="L8" s="2"/>
      <c r="M8" s="2"/>
      <c r="O8" s="2"/>
      <c r="P8" s="15">
        <v>0</v>
      </c>
      <c r="Q8" s="3"/>
      <c r="R8" s="3"/>
      <c r="S8" s="8"/>
      <c r="T8" s="15"/>
      <c r="U8" s="2"/>
      <c r="V8" s="2"/>
    </row>
    <row r="9" spans="1:22" x14ac:dyDescent="0.35">
      <c r="A9" s="14"/>
      <c r="B9" s="11"/>
      <c r="C9" s="10"/>
      <c r="D9" s="10"/>
      <c r="E9" s="10"/>
      <c r="F9" s="10"/>
      <c r="G9" s="16">
        <v>153</v>
      </c>
      <c r="H9" s="16"/>
      <c r="I9" s="10"/>
      <c r="J9" s="10"/>
      <c r="K9" s="3"/>
      <c r="L9" s="2"/>
      <c r="M9" s="2"/>
      <c r="O9" s="10"/>
      <c r="P9" s="16">
        <v>153</v>
      </c>
      <c r="Q9" s="16"/>
      <c r="R9" s="10"/>
      <c r="S9" s="10"/>
      <c r="T9" s="3"/>
      <c r="U9" s="2"/>
      <c r="V9" s="2"/>
    </row>
    <row r="10" spans="1:22" x14ac:dyDescent="0.35">
      <c r="A10" s="14"/>
      <c r="B10" s="11"/>
      <c r="C10" s="9"/>
      <c r="D10" s="9"/>
      <c r="E10" s="10"/>
      <c r="F10" s="10"/>
      <c r="G10" s="16">
        <v>152.21</v>
      </c>
      <c r="H10" s="16">
        <v>153.7321</v>
      </c>
      <c r="I10" s="10"/>
      <c r="J10" s="10"/>
      <c r="K10" s="3"/>
      <c r="L10" s="2"/>
      <c r="M10" s="2"/>
      <c r="O10" s="10"/>
      <c r="P10" s="16">
        <v>152.21</v>
      </c>
      <c r="Q10" s="16">
        <v>153.7321</v>
      </c>
      <c r="R10" s="10"/>
      <c r="S10" s="10"/>
      <c r="T10" s="3"/>
      <c r="U10" s="2"/>
      <c r="V10" s="2"/>
    </row>
    <row r="11" spans="1:22" x14ac:dyDescent="0.35">
      <c r="A11" s="14"/>
      <c r="B11" s="14"/>
      <c r="C11" s="14"/>
      <c r="D11" s="14"/>
      <c r="E11" s="14"/>
      <c r="F11" s="2"/>
      <c r="G11" s="17">
        <v>151.5</v>
      </c>
      <c r="H11" s="16">
        <v>153</v>
      </c>
      <c r="I11" s="16"/>
      <c r="J11" s="15"/>
      <c r="K11" s="18"/>
      <c r="L11" s="2"/>
      <c r="M11" s="2"/>
      <c r="O11" s="2"/>
      <c r="P11" s="17">
        <v>151.5</v>
      </c>
      <c r="Q11" s="16">
        <v>153</v>
      </c>
      <c r="R11" s="16"/>
      <c r="S11" s="15"/>
      <c r="T11" s="18"/>
      <c r="U11" s="2"/>
      <c r="V11" s="2"/>
    </row>
    <row r="12" spans="1:22" x14ac:dyDescent="0.35">
      <c r="A12" s="14"/>
      <c r="B12" s="14"/>
      <c r="C12" s="14"/>
      <c r="D12" s="14"/>
      <c r="E12" s="14"/>
      <c r="F12" s="8"/>
      <c r="G12" s="8">
        <v>151.85500000000002</v>
      </c>
      <c r="H12" s="16">
        <v>153.37355000000002</v>
      </c>
      <c r="I12" s="8"/>
      <c r="J12" s="3"/>
      <c r="K12" s="3"/>
      <c r="L12" s="2"/>
      <c r="M12" s="2"/>
      <c r="O12" s="8"/>
      <c r="P12" s="8">
        <v>151.85500000000002</v>
      </c>
      <c r="Q12" s="16">
        <v>153.37355000000002</v>
      </c>
      <c r="R12" s="8"/>
      <c r="S12" s="3"/>
      <c r="T12" s="3"/>
      <c r="U12" s="2"/>
      <c r="V12" s="2"/>
    </row>
    <row r="13" spans="1:22" x14ac:dyDescent="0.35">
      <c r="A13" s="14"/>
      <c r="E13" s="14"/>
      <c r="G13" s="8"/>
      <c r="H13" s="8"/>
      <c r="I13" s="8"/>
      <c r="J13" s="3"/>
      <c r="K13" s="14"/>
      <c r="L13" s="2"/>
      <c r="M13" s="2"/>
      <c r="P13" s="8"/>
      <c r="Q13" s="8"/>
      <c r="R13" s="8"/>
      <c r="S13" s="3"/>
      <c r="T13" s="14"/>
      <c r="U13" s="2"/>
      <c r="V13" s="2"/>
    </row>
    <row r="14" spans="1:22" x14ac:dyDescent="0.35">
      <c r="A14" s="19"/>
      <c r="B14" s="20"/>
      <c r="C14" s="20"/>
      <c r="D14" s="20"/>
      <c r="E14" s="20"/>
      <c r="F14" s="19" t="s">
        <v>0</v>
      </c>
      <c r="G14" s="20"/>
      <c r="H14" s="21"/>
      <c r="I14" s="22"/>
      <c r="J14" s="21"/>
      <c r="K14" s="20"/>
      <c r="L14" s="2"/>
      <c r="M14" s="2"/>
      <c r="O14" s="19" t="s">
        <v>0</v>
      </c>
      <c r="P14" s="20"/>
      <c r="Q14" s="21"/>
      <c r="R14" s="22"/>
      <c r="S14" s="21"/>
      <c r="T14" s="20"/>
      <c r="U14" s="2"/>
      <c r="V14" s="2"/>
    </row>
    <row r="15" spans="1:22" x14ac:dyDescent="0.35">
      <c r="A15" s="14"/>
      <c r="B15" s="14"/>
      <c r="C15" s="14"/>
      <c r="D15" s="14"/>
      <c r="E15" s="14"/>
      <c r="G15" s="8"/>
      <c r="H15" s="23"/>
      <c r="I15" s="8"/>
      <c r="J15" s="3"/>
      <c r="K15" s="3"/>
      <c r="L15" s="2"/>
      <c r="M15" s="2"/>
      <c r="P15" s="8"/>
      <c r="Q15" s="23"/>
      <c r="R15" s="8"/>
      <c r="S15" s="3"/>
      <c r="T15" s="3"/>
      <c r="U15" s="2"/>
      <c r="V15" s="2"/>
    </row>
    <row r="16" spans="1:22" x14ac:dyDescent="0.35">
      <c r="A16" s="6" t="s">
        <v>9</v>
      </c>
      <c r="B16" s="24">
        <f ca="1">TODAY()</f>
        <v>46261</v>
      </c>
      <c r="C16" s="14"/>
      <c r="D16" s="14"/>
      <c r="E16" s="14"/>
      <c r="F16" s="8"/>
      <c r="G16" s="25">
        <v>3</v>
      </c>
      <c r="H16" s="3"/>
      <c r="I16" s="22"/>
      <c r="J16" s="3"/>
      <c r="K16" s="3"/>
      <c r="L16" s="2"/>
      <c r="M16" s="2"/>
      <c r="O16" s="8"/>
      <c r="P16" s="25">
        <v>3</v>
      </c>
      <c r="Q16" s="3"/>
      <c r="R16" s="22"/>
      <c r="S16" s="3"/>
      <c r="T16" s="3"/>
      <c r="U16" s="2"/>
      <c r="V16" s="2"/>
    </row>
    <row r="17" spans="1:35" hidden="1" x14ac:dyDescent="0.35">
      <c r="A17" s="2"/>
      <c r="B17" s="2"/>
      <c r="C17" s="2"/>
      <c r="D17" s="2"/>
      <c r="E17" s="2"/>
      <c r="F17" s="26"/>
      <c r="G17" s="3"/>
      <c r="H17" s="27"/>
      <c r="I17" s="22"/>
      <c r="J17" s="28">
        <v>100</v>
      </c>
      <c r="K17" s="28">
        <v>100</v>
      </c>
      <c r="L17" s="2"/>
      <c r="M17" s="2"/>
      <c r="O17" s="26"/>
      <c r="P17" s="3"/>
      <c r="Q17" s="27"/>
      <c r="R17" s="22"/>
      <c r="S17" s="28">
        <v>150</v>
      </c>
      <c r="T17" s="28">
        <v>150</v>
      </c>
      <c r="U17" s="2"/>
      <c r="V17" s="2"/>
    </row>
    <row r="18" spans="1:35" x14ac:dyDescent="0.35">
      <c r="A18" s="2"/>
      <c r="B18" s="2"/>
      <c r="C18" s="2"/>
      <c r="D18" s="2"/>
      <c r="E18" s="2"/>
      <c r="F18" s="2"/>
      <c r="G18" s="3"/>
      <c r="H18" s="3"/>
      <c r="I18" s="22"/>
      <c r="J18" s="3"/>
      <c r="K18" s="3" t="s">
        <v>0</v>
      </c>
      <c r="L18" s="2"/>
      <c r="M18" s="2"/>
      <c r="O18" s="2"/>
      <c r="P18" s="3"/>
      <c r="Q18" s="3"/>
      <c r="R18" s="22"/>
      <c r="S18" s="3"/>
      <c r="T18" s="3" t="s">
        <v>0</v>
      </c>
      <c r="U18" s="2"/>
      <c r="V18" s="2"/>
    </row>
    <row r="19" spans="1:35" ht="14.4" customHeight="1" x14ac:dyDescent="0.3">
      <c r="A19" s="29" t="s">
        <v>10</v>
      </c>
      <c r="B19" s="2"/>
      <c r="C19" s="2"/>
      <c r="D19" s="2"/>
      <c r="E19" s="2"/>
      <c r="F19" s="30" t="s">
        <v>11</v>
      </c>
      <c r="G19" s="31"/>
      <c r="H19" s="31"/>
      <c r="I19" s="31"/>
      <c r="J19" s="31"/>
      <c r="K19" s="32"/>
      <c r="L19" s="2"/>
      <c r="M19" s="2"/>
      <c r="O19" s="30" t="s">
        <v>12</v>
      </c>
      <c r="P19" s="31"/>
      <c r="Q19" s="31"/>
      <c r="R19" s="31"/>
      <c r="S19" s="31"/>
      <c r="T19" s="32"/>
      <c r="U19" s="2"/>
      <c r="V19" s="2"/>
    </row>
    <row r="20" spans="1:35" x14ac:dyDescent="0.35">
      <c r="A20" s="2"/>
      <c r="B20" s="10" t="s">
        <v>13</v>
      </c>
      <c r="C20" s="10" t="s">
        <v>14</v>
      </c>
      <c r="D20" s="10"/>
      <c r="E20" s="10"/>
      <c r="F20" s="33"/>
      <c r="G20" s="34"/>
      <c r="H20" s="35"/>
      <c r="I20" s="36"/>
      <c r="J20" s="10" t="s">
        <v>13</v>
      </c>
      <c r="K20" s="10" t="s">
        <v>14</v>
      </c>
      <c r="L20" s="2"/>
      <c r="M20" s="2"/>
      <c r="O20" s="33"/>
      <c r="P20" s="34"/>
      <c r="Q20" s="35"/>
      <c r="R20" s="36"/>
      <c r="S20" s="10" t="s">
        <v>13</v>
      </c>
      <c r="T20" s="10" t="s">
        <v>14</v>
      </c>
      <c r="U20" s="2"/>
      <c r="V20" s="2"/>
      <c r="W20" s="37" t="s">
        <v>15</v>
      </c>
      <c r="X20" s="37"/>
      <c r="Y20" s="37"/>
      <c r="AA20" s="38" t="s">
        <v>16</v>
      </c>
      <c r="AB20" s="38" t="s">
        <v>17</v>
      </c>
      <c r="AC20" s="38"/>
      <c r="AD20" s="38" t="s">
        <v>18</v>
      </c>
    </row>
    <row r="21" spans="1:35" ht="14" hidden="1" x14ac:dyDescent="0.3">
      <c r="A21" s="2"/>
      <c r="B21" s="2"/>
      <c r="C21" s="2"/>
      <c r="D21" s="2"/>
      <c r="E21" s="2"/>
      <c r="F21" s="39"/>
      <c r="G21" s="40"/>
      <c r="H21" s="41"/>
      <c r="I21" s="16"/>
      <c r="J21" s="40"/>
      <c r="K21" s="41"/>
      <c r="L21" s="41"/>
      <c r="M21" s="41"/>
      <c r="O21" s="39"/>
      <c r="P21" s="40"/>
      <c r="Q21" s="41"/>
      <c r="R21" s="16"/>
      <c r="S21" s="40"/>
      <c r="T21" s="41"/>
      <c r="U21" s="41"/>
      <c r="V21" s="41"/>
      <c r="W21" s="42"/>
      <c r="X21" s="42"/>
    </row>
    <row r="22" spans="1:35" ht="14" hidden="1" x14ac:dyDescent="0.3">
      <c r="A22" s="2"/>
      <c r="B22" s="43"/>
      <c r="C22" s="44"/>
      <c r="D22" s="44"/>
      <c r="E22" s="2"/>
      <c r="F22" s="39" t="s">
        <v>19</v>
      </c>
      <c r="G22" s="40"/>
      <c r="H22" s="41"/>
      <c r="I22" s="16"/>
      <c r="J22" s="40"/>
      <c r="K22" s="45"/>
      <c r="L22" s="41"/>
      <c r="M22" s="41"/>
      <c r="O22" s="39" t="s">
        <v>19</v>
      </c>
      <c r="P22" s="40"/>
      <c r="Q22" s="41"/>
      <c r="R22" s="16"/>
      <c r="S22" s="40"/>
      <c r="T22" s="45"/>
      <c r="U22" s="41"/>
      <c r="V22" s="41"/>
    </row>
    <row r="23" spans="1:35" ht="14" x14ac:dyDescent="0.3">
      <c r="A23" s="2" t="s">
        <v>20</v>
      </c>
      <c r="B23" s="8">
        <f>[1]POPULATE!G7</f>
        <v>1335</v>
      </c>
      <c r="C23" s="8">
        <f>[1]POPULATE!H7</f>
        <v>1355</v>
      </c>
      <c r="D23" s="8"/>
      <c r="E23" s="8"/>
      <c r="F23" s="46"/>
      <c r="G23" s="47"/>
      <c r="H23" s="41"/>
      <c r="I23" s="8"/>
      <c r="J23" s="23"/>
      <c r="K23" s="23"/>
      <c r="L23" s="8"/>
      <c r="M23" s="8"/>
      <c r="N23" s="48"/>
      <c r="O23" s="46"/>
      <c r="P23" s="47"/>
      <c r="Q23" s="41"/>
      <c r="R23" s="8"/>
      <c r="S23" s="23"/>
      <c r="T23" s="23"/>
      <c r="U23" s="8"/>
      <c r="V23" s="8"/>
      <c r="AA23" s="48"/>
    </row>
    <row r="24" spans="1:35" ht="14" x14ac:dyDescent="0.3">
      <c r="A24" s="2"/>
      <c r="B24" s="8" t="s">
        <v>21</v>
      </c>
      <c r="C24" s="8"/>
      <c r="D24" s="8"/>
      <c r="E24" s="8"/>
      <c r="F24" s="41"/>
      <c r="G24" s="41" t="s">
        <v>22</v>
      </c>
      <c r="H24" s="8"/>
      <c r="I24" s="8"/>
      <c r="J24" s="45"/>
      <c r="K24" s="45"/>
      <c r="L24" s="8"/>
      <c r="M24" s="8"/>
      <c r="N24" s="48"/>
      <c r="O24" s="41"/>
      <c r="P24" s="41" t="s">
        <v>22</v>
      </c>
      <c r="Q24" s="8"/>
      <c r="R24" s="8"/>
      <c r="S24" s="45"/>
      <c r="T24" s="45"/>
      <c r="U24" s="8"/>
      <c r="V24" s="8"/>
      <c r="W24" s="4" t="s">
        <v>20</v>
      </c>
      <c r="Y24" s="49">
        <f>C23</f>
        <v>1355</v>
      </c>
      <c r="Z24" s="19"/>
      <c r="AA24" s="50">
        <f>Y24</f>
        <v>1355</v>
      </c>
      <c r="AB24" s="49">
        <f>AA24</f>
        <v>1355</v>
      </c>
      <c r="AD24" s="4" t="s">
        <v>23</v>
      </c>
    </row>
    <row r="25" spans="1:35" ht="14" x14ac:dyDescent="0.3">
      <c r="A25" s="2" t="s">
        <v>24</v>
      </c>
      <c r="B25" s="8">
        <f>B23*(J25-0.0075)</f>
        <v>1532.4464999999998</v>
      </c>
      <c r="C25" s="8">
        <f>+C23*(K25-0.0055)</f>
        <v>1585.2144999999998</v>
      </c>
      <c r="D25" s="8"/>
      <c r="E25" s="8"/>
      <c r="F25" s="51" t="s">
        <v>25</v>
      </c>
      <c r="G25" s="52">
        <f>[1]POPULATE!G9</f>
        <v>1.1654</v>
      </c>
      <c r="H25" s="53">
        <f>+G25+0.03</f>
        <v>1.1954</v>
      </c>
      <c r="I25" s="53"/>
      <c r="J25" s="45">
        <f>+(G25-($J$17/10000))+0</f>
        <v>1.1554</v>
      </c>
      <c r="K25" s="45">
        <f>+(G25+($K$17/10000))+0</f>
        <v>1.1754</v>
      </c>
      <c r="L25" s="8" t="s">
        <v>26</v>
      </c>
      <c r="M25" s="54"/>
      <c r="N25" s="48"/>
      <c r="O25" s="51" t="s">
        <v>25</v>
      </c>
      <c r="P25" s="52">
        <f>G25</f>
        <v>1.1654</v>
      </c>
      <c r="Q25" s="53">
        <f>+P25+0.03</f>
        <v>1.1954</v>
      </c>
      <c r="R25" s="53"/>
      <c r="S25" s="45">
        <f>+(P25-($S$17/10000))+0</f>
        <v>1.1504000000000001</v>
      </c>
      <c r="T25" s="45">
        <f>+(P25+($T$17/10000))+0</f>
        <v>1.1803999999999999</v>
      </c>
      <c r="U25" s="8" t="s">
        <v>26</v>
      </c>
      <c r="V25" s="54"/>
      <c r="Y25" s="55"/>
      <c r="Z25" s="19"/>
      <c r="AA25" s="56"/>
      <c r="AB25" s="56"/>
    </row>
    <row r="26" spans="1:35" x14ac:dyDescent="0.35">
      <c r="A26" s="2"/>
      <c r="B26" s="2"/>
      <c r="C26" s="2"/>
      <c r="D26" s="2"/>
      <c r="E26" s="2"/>
      <c r="G26" s="52"/>
      <c r="I26" s="40"/>
      <c r="J26" s="41"/>
      <c r="K26" s="41"/>
      <c r="L26" s="41"/>
      <c r="M26" s="41"/>
      <c r="P26" s="52"/>
      <c r="R26" s="40"/>
      <c r="S26" s="41"/>
      <c r="T26" s="41"/>
      <c r="U26" s="41"/>
      <c r="V26" s="41"/>
      <c r="W26" s="4" t="s">
        <v>27</v>
      </c>
      <c r="X26" s="58">
        <f>G25+0.006</f>
        <v>1.1714</v>
      </c>
      <c r="Y26" s="49">
        <f>$Y$24*X26</f>
        <v>1587.2470000000001</v>
      </c>
      <c r="Z26" s="19"/>
      <c r="AA26" s="56">
        <f>$AA$24*X26</f>
        <v>1587.2470000000001</v>
      </c>
      <c r="AB26" s="56">
        <f>$AB$24*X26</f>
        <v>1587.2470000000001</v>
      </c>
      <c r="AD26" s="4" t="s">
        <v>23</v>
      </c>
    </row>
    <row r="27" spans="1:35" ht="14" x14ac:dyDescent="0.3">
      <c r="A27" s="2" t="s">
        <v>28</v>
      </c>
      <c r="B27" s="8">
        <f>+B23/K27</f>
        <v>8.2770165540331089</v>
      </c>
      <c r="C27" s="8">
        <f>+C23/J27</f>
        <v>8.5602375386948015</v>
      </c>
      <c r="D27" s="23"/>
      <c r="E27" s="59"/>
      <c r="F27" s="51" t="s">
        <v>29</v>
      </c>
      <c r="G27" s="52">
        <f>[1]POPULATE!G10</f>
        <v>159.29</v>
      </c>
      <c r="H27" s="53">
        <f>+G27+1</f>
        <v>160.29</v>
      </c>
      <c r="I27" s="17"/>
      <c r="J27" s="8">
        <f>+(G27-($J$17/100))+0</f>
        <v>158.29</v>
      </c>
      <c r="K27" s="8">
        <f>+(H27+($K$17/100))-0</f>
        <v>161.29</v>
      </c>
      <c r="L27" s="16" t="s">
        <v>30</v>
      </c>
      <c r="M27" s="16"/>
      <c r="O27" s="51" t="s">
        <v>29</v>
      </c>
      <c r="P27" s="52">
        <f t="shared" ref="P27:P43" si="0">G27</f>
        <v>159.29</v>
      </c>
      <c r="Q27" s="53">
        <f>+P27+1</f>
        <v>160.29</v>
      </c>
      <c r="R27" s="17"/>
      <c r="S27" s="8">
        <f>+(P27-($S$17/100))+0</f>
        <v>157.79</v>
      </c>
      <c r="T27" s="8">
        <f>+(Q27+($T$17/100))-0</f>
        <v>161.79</v>
      </c>
      <c r="U27" s="16" t="s">
        <v>30</v>
      </c>
      <c r="V27" s="16"/>
      <c r="X27" s="60"/>
      <c r="Y27" s="49"/>
      <c r="Z27" s="19"/>
      <c r="AA27" s="61"/>
      <c r="AB27" s="61"/>
      <c r="AC27" s="42"/>
    </row>
    <row r="28" spans="1:35" ht="14" x14ac:dyDescent="0.3">
      <c r="A28" s="2"/>
      <c r="B28" s="2"/>
      <c r="C28" s="2"/>
      <c r="D28" s="2"/>
      <c r="E28" s="2"/>
      <c r="F28" s="8"/>
      <c r="G28" s="52"/>
      <c r="H28" s="40"/>
      <c r="I28" s="40"/>
      <c r="J28" s="45"/>
      <c r="K28" s="45"/>
      <c r="L28" s="41"/>
      <c r="M28" s="41"/>
      <c r="O28" s="8"/>
      <c r="P28" s="52"/>
      <c r="Q28" s="40"/>
      <c r="R28" s="40"/>
      <c r="S28" s="45"/>
      <c r="T28" s="45"/>
      <c r="U28" s="41"/>
      <c r="V28" s="41"/>
      <c r="W28" s="4" t="s">
        <v>31</v>
      </c>
      <c r="X28" s="60">
        <f>G29+0.006</f>
        <v>1.3653</v>
      </c>
      <c r="Y28" s="49">
        <f>$Y$24*X28</f>
        <v>1849.9814999999999</v>
      </c>
      <c r="Z28" s="19"/>
      <c r="AA28" s="56">
        <f>$AA$24*X28</f>
        <v>1849.9814999999999</v>
      </c>
      <c r="AB28" s="56">
        <f>$AB$24*X28</f>
        <v>1849.9814999999999</v>
      </c>
      <c r="AC28" s="42"/>
      <c r="AD28" s="4" t="s">
        <v>23</v>
      </c>
    </row>
    <row r="29" spans="1:35" ht="14" x14ac:dyDescent="0.3">
      <c r="A29" s="2" t="s">
        <v>31</v>
      </c>
      <c r="B29" s="16">
        <f>+B23*(J29-0.0075)</f>
        <v>1791.3029999999999</v>
      </c>
      <c r="C29" s="16">
        <f>+C23*(K29-0.0055)</f>
        <v>1847.9489999999998</v>
      </c>
      <c r="D29" s="16"/>
      <c r="E29" s="8"/>
      <c r="F29" s="41" t="s">
        <v>32</v>
      </c>
      <c r="G29" s="52">
        <f>[1]POPULATE!G11</f>
        <v>1.3593</v>
      </c>
      <c r="H29" s="53">
        <f>+G29+0.03</f>
        <v>1.3893</v>
      </c>
      <c r="I29" s="53"/>
      <c r="J29" s="45">
        <f>+(G29-($J$17/10000))+0</f>
        <v>1.3492999999999999</v>
      </c>
      <c r="K29" s="45">
        <f>+(G29+($K$17/10000))-0</f>
        <v>1.3693</v>
      </c>
      <c r="L29" s="16" t="s">
        <v>33</v>
      </c>
      <c r="M29" s="16"/>
      <c r="N29" s="48"/>
      <c r="O29" s="41" t="s">
        <v>32</v>
      </c>
      <c r="P29" s="52">
        <f t="shared" si="0"/>
        <v>1.3593</v>
      </c>
      <c r="Q29" s="53">
        <f>+P29+0.03</f>
        <v>1.3893</v>
      </c>
      <c r="R29" s="53"/>
      <c r="S29" s="45">
        <f>+(P29-($S$17/10000))+0</f>
        <v>1.3443000000000001</v>
      </c>
      <c r="T29" s="45">
        <f>+(P29+($T$17/10000))-0</f>
        <v>1.3742999999999999</v>
      </c>
      <c r="U29" s="16" t="s">
        <v>33</v>
      </c>
      <c r="V29" s="16"/>
      <c r="X29" s="60"/>
      <c r="Y29" s="49"/>
      <c r="Z29" s="62"/>
      <c r="AA29" s="56"/>
      <c r="AB29" s="56"/>
      <c r="AC29" s="63"/>
      <c r="AE29" s="48"/>
      <c r="AF29" s="48"/>
      <c r="AG29" s="48"/>
      <c r="AH29" s="48"/>
      <c r="AI29" s="48"/>
    </row>
    <row r="30" spans="1:35" ht="14" x14ac:dyDescent="0.3">
      <c r="A30" s="2"/>
      <c r="B30" s="16"/>
      <c r="C30" s="2"/>
      <c r="D30" s="2"/>
      <c r="E30" s="8"/>
      <c r="F30" s="51"/>
      <c r="G30" s="52"/>
      <c r="H30" s="40"/>
      <c r="I30" s="40"/>
      <c r="J30" s="45"/>
      <c r="K30" s="45"/>
      <c r="L30" s="41"/>
      <c r="M30" s="64"/>
      <c r="N30" s="48"/>
      <c r="O30" s="51"/>
      <c r="P30" s="52"/>
      <c r="Q30" s="40"/>
      <c r="R30" s="40"/>
      <c r="S30" s="45"/>
      <c r="T30" s="45"/>
      <c r="U30" s="41"/>
      <c r="V30" s="64"/>
      <c r="W30" s="4" t="s">
        <v>34</v>
      </c>
      <c r="X30" s="60">
        <f>G31-0.006</f>
        <v>0.79959999999999998</v>
      </c>
      <c r="Y30" s="49">
        <f>$Y$24/X30</f>
        <v>1694.5972986493248</v>
      </c>
      <c r="Z30" s="19"/>
      <c r="AA30" s="56">
        <f>$AA$24/X30</f>
        <v>1694.5972986493248</v>
      </c>
      <c r="AB30" s="56">
        <f>$AB$24/X30</f>
        <v>1694.5972986493248</v>
      </c>
      <c r="AC30" s="63"/>
      <c r="AD30" s="4" t="s">
        <v>23</v>
      </c>
      <c r="AE30" s="48"/>
      <c r="AF30" s="48"/>
      <c r="AG30" s="48"/>
      <c r="AH30" s="48"/>
      <c r="AI30" s="48"/>
    </row>
    <row r="31" spans="1:35" ht="14" x14ac:dyDescent="0.3">
      <c r="A31" s="2" t="s">
        <v>34</v>
      </c>
      <c r="B31" s="16">
        <f>+B23/K31</f>
        <v>1636.8317802844531</v>
      </c>
      <c r="C31" s="16">
        <f>+C23/J31</f>
        <v>1703.117144293615</v>
      </c>
      <c r="D31" s="16"/>
      <c r="E31" s="8"/>
      <c r="F31" s="41" t="s">
        <v>35</v>
      </c>
      <c r="G31" s="52">
        <f>[1]POPULATE!G12</f>
        <v>0.80559999999999998</v>
      </c>
      <c r="H31" s="53">
        <f>+G31+0.04</f>
        <v>0.84560000000000002</v>
      </c>
      <c r="I31" s="53"/>
      <c r="J31" s="45">
        <f>+(G31-($J$17/10000))+0</f>
        <v>0.79559999999999997</v>
      </c>
      <c r="K31" s="45">
        <f>+(G31+($K$17/10000))-0</f>
        <v>0.81559999999999999</v>
      </c>
      <c r="L31" s="16" t="s">
        <v>36</v>
      </c>
      <c r="M31" s="16"/>
      <c r="N31" s="48"/>
      <c r="O31" s="41" t="s">
        <v>35</v>
      </c>
      <c r="P31" s="52">
        <f t="shared" si="0"/>
        <v>0.80559999999999998</v>
      </c>
      <c r="Q31" s="53">
        <f>+P31+0.04</f>
        <v>0.84560000000000002</v>
      </c>
      <c r="R31" s="53"/>
      <c r="S31" s="45">
        <f>+(P31-($S$17/10000))+0</f>
        <v>0.79059999999999997</v>
      </c>
      <c r="T31" s="45">
        <f>+(P31+($T$17/10000))-0</f>
        <v>0.8206</v>
      </c>
      <c r="U31" s="16" t="s">
        <v>36</v>
      </c>
      <c r="V31" s="16"/>
      <c r="X31" s="60"/>
      <c r="Y31" s="49"/>
      <c r="Z31" s="19"/>
      <c r="AA31" s="56"/>
      <c r="AB31" s="56"/>
      <c r="AC31" s="63"/>
      <c r="AE31" s="48"/>
      <c r="AF31" s="48"/>
      <c r="AG31" s="48"/>
      <c r="AH31" s="48"/>
      <c r="AI31" s="48"/>
    </row>
    <row r="32" spans="1:35" ht="14" x14ac:dyDescent="0.3">
      <c r="A32" s="2"/>
      <c r="B32" s="16"/>
      <c r="C32" s="16"/>
      <c r="D32" s="16"/>
      <c r="E32" s="8"/>
      <c r="F32" s="8"/>
      <c r="G32" s="52"/>
      <c r="H32" s="40"/>
      <c r="I32" s="40"/>
      <c r="J32" s="45"/>
      <c r="K32" s="45"/>
      <c r="L32" s="41"/>
      <c r="M32" s="41"/>
      <c r="N32" s="48"/>
      <c r="O32" s="8"/>
      <c r="P32" s="52"/>
      <c r="Q32" s="40"/>
      <c r="R32" s="40"/>
      <c r="S32" s="45"/>
      <c r="T32" s="45"/>
      <c r="U32" s="41"/>
      <c r="V32" s="41"/>
      <c r="W32" s="4" t="s">
        <v>37</v>
      </c>
      <c r="X32" s="60">
        <f>G33-0.07</f>
        <v>15.8748</v>
      </c>
      <c r="Y32" s="49">
        <f>$Y$24/X32</f>
        <v>85.355406052359712</v>
      </c>
      <c r="Z32" s="19"/>
      <c r="AA32" s="56">
        <f>$AA$24/X32</f>
        <v>85.355406052359712</v>
      </c>
      <c r="AB32" s="56">
        <f>$AB$24/X32</f>
        <v>85.355406052359712</v>
      </c>
      <c r="AC32" s="65"/>
      <c r="AD32" s="4" t="s">
        <v>23</v>
      </c>
      <c r="AE32" s="48"/>
      <c r="AF32" s="48"/>
      <c r="AG32" s="48"/>
      <c r="AH32" s="48"/>
      <c r="AI32" s="48"/>
    </row>
    <row r="33" spans="1:35" ht="14" x14ac:dyDescent="0.3">
      <c r="A33" s="2" t="s">
        <v>37</v>
      </c>
      <c r="B33" s="16">
        <f>+B23/K33</f>
        <v>83.204527323494219</v>
      </c>
      <c r="C33" s="16">
        <f>+C23/J33</f>
        <v>85.490037729182703</v>
      </c>
      <c r="D33" s="16"/>
      <c r="E33" s="8"/>
      <c r="F33" s="66" t="s">
        <v>38</v>
      </c>
      <c r="G33" s="52">
        <f>[1]POPULATE!G13</f>
        <v>15.944800000000001</v>
      </c>
      <c r="H33" s="53">
        <f>+G33+0.04</f>
        <v>15.9848</v>
      </c>
      <c r="I33" s="67"/>
      <c r="J33" s="45">
        <f>+(G33-($J$17/10000))-0.085</f>
        <v>15.8498</v>
      </c>
      <c r="K33" s="45">
        <f>+(H33+($K$17/10000))+0.05</f>
        <v>16.044799999999999</v>
      </c>
      <c r="L33" s="41" t="s">
        <v>39</v>
      </c>
      <c r="M33" s="41"/>
      <c r="N33" s="48"/>
      <c r="O33" s="66" t="s">
        <v>38</v>
      </c>
      <c r="P33" s="52">
        <f t="shared" si="0"/>
        <v>15.944800000000001</v>
      </c>
      <c r="Q33" s="53">
        <f>+P33+0.04</f>
        <v>15.9848</v>
      </c>
      <c r="R33" s="67"/>
      <c r="S33" s="45">
        <f>+(P33-($S$17/10000))-0.085</f>
        <v>15.844799999999999</v>
      </c>
      <c r="T33" s="45">
        <f>+(Q33+($T$17/10000))+0.05</f>
        <v>16.049800000000001</v>
      </c>
      <c r="U33" s="41" t="s">
        <v>39</v>
      </c>
      <c r="V33" s="41"/>
      <c r="X33" s="60"/>
      <c r="Y33" s="49"/>
      <c r="Z33" s="19"/>
      <c r="AA33" s="56"/>
      <c r="AB33" s="56"/>
      <c r="AC33" s="63"/>
      <c r="AE33" s="48"/>
      <c r="AF33" s="48"/>
      <c r="AG33" s="48"/>
      <c r="AH33" s="48"/>
      <c r="AI33" s="48"/>
    </row>
    <row r="34" spans="1:35" ht="14" x14ac:dyDescent="0.3">
      <c r="A34" s="2"/>
      <c r="B34" s="16"/>
      <c r="C34" s="16"/>
      <c r="D34" s="16"/>
      <c r="E34" s="8"/>
      <c r="F34" s="8"/>
      <c r="G34" s="52"/>
      <c r="H34" s="40"/>
      <c r="I34" s="40"/>
      <c r="J34" s="45"/>
      <c r="K34" s="45"/>
      <c r="L34" s="41"/>
      <c r="M34" s="41"/>
      <c r="O34" s="8"/>
      <c r="P34" s="52"/>
      <c r="Q34" s="40"/>
      <c r="R34" s="40"/>
      <c r="S34" s="45"/>
      <c r="T34" s="45"/>
      <c r="U34" s="41"/>
      <c r="V34" s="41"/>
      <c r="W34" s="4" t="s">
        <v>40</v>
      </c>
      <c r="X34" s="60">
        <f>G37-0.006</f>
        <v>1.3826000000000001</v>
      </c>
      <c r="Y34" s="49">
        <f>$Y$24/X34</f>
        <v>980.03761029943576</v>
      </c>
      <c r="Z34" s="19"/>
      <c r="AA34" s="56">
        <f>$AA$24/X34</f>
        <v>980.03761029943576</v>
      </c>
      <c r="AB34" s="56">
        <f>$AB$24/X34</f>
        <v>980.03761029943576</v>
      </c>
      <c r="AC34" s="48"/>
      <c r="AD34" s="4" t="s">
        <v>23</v>
      </c>
      <c r="AE34" s="48"/>
      <c r="AF34" s="48"/>
      <c r="AG34" s="48"/>
      <c r="AH34" s="48"/>
      <c r="AI34" s="48"/>
    </row>
    <row r="35" spans="1:35" ht="14" x14ac:dyDescent="0.3">
      <c r="A35" s="2" t="s">
        <v>41</v>
      </c>
      <c r="B35" s="16">
        <f>+B23/K35</f>
        <v>207.84032880807075</v>
      </c>
      <c r="C35" s="16">
        <f>+C23/J35</f>
        <v>211.61294352823589</v>
      </c>
      <c r="D35" s="16"/>
      <c r="E35" s="8"/>
      <c r="F35" s="66" t="s">
        <v>42</v>
      </c>
      <c r="G35" s="52">
        <f>[1]POPULATE!G14</f>
        <v>6.4131999999999998</v>
      </c>
      <c r="H35" s="53">
        <f>+G35+0.04</f>
        <v>6.4531999999999998</v>
      </c>
      <c r="I35" s="67"/>
      <c r="J35" s="45">
        <f>+(G35-($J$17/10000))-0</f>
        <v>6.4032</v>
      </c>
      <c r="K35" s="45">
        <f>+(G35+($K$17/10000))-0</f>
        <v>6.4231999999999996</v>
      </c>
      <c r="L35" s="16" t="s">
        <v>43</v>
      </c>
      <c r="M35" s="16"/>
      <c r="N35" s="48"/>
      <c r="O35" s="66" t="s">
        <v>42</v>
      </c>
      <c r="P35" s="52">
        <f t="shared" si="0"/>
        <v>6.4131999999999998</v>
      </c>
      <c r="Q35" s="53">
        <f>+P35+0.04</f>
        <v>6.4531999999999998</v>
      </c>
      <c r="R35" s="67"/>
      <c r="S35" s="45">
        <f>+(P35-($S$17/10000))-0</f>
        <v>6.3982000000000001</v>
      </c>
      <c r="T35" s="45">
        <f>+(P35+($T$17/10000))-0</f>
        <v>6.4281999999999995</v>
      </c>
      <c r="U35" s="16" t="s">
        <v>43</v>
      </c>
      <c r="V35" s="16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4" x14ac:dyDescent="0.3">
      <c r="A36" s="2"/>
      <c r="B36" s="16"/>
      <c r="C36" s="16"/>
      <c r="D36" s="16"/>
      <c r="E36" s="8"/>
      <c r="F36" s="8"/>
      <c r="G36" s="52"/>
      <c r="H36" s="8"/>
      <c r="I36" s="8"/>
      <c r="J36" s="16"/>
      <c r="K36" s="8"/>
      <c r="L36" s="41"/>
      <c r="M36" s="41"/>
      <c r="N36" s="48"/>
      <c r="O36" s="8"/>
      <c r="P36" s="52"/>
      <c r="Q36" s="8"/>
      <c r="R36" s="8"/>
      <c r="S36" s="16"/>
      <c r="T36" s="8"/>
      <c r="U36" s="41"/>
      <c r="V36" s="41"/>
      <c r="Y36" s="6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4" x14ac:dyDescent="0.3">
      <c r="A37" s="2" t="s">
        <v>40</v>
      </c>
      <c r="B37" s="16">
        <f>+B23/K37</f>
        <v>954.52595452595449</v>
      </c>
      <c r="C37" s="16">
        <f>+C23/J37</f>
        <v>982.88118380966193</v>
      </c>
      <c r="D37" s="16"/>
      <c r="E37" s="8"/>
      <c r="F37" s="66" t="s">
        <v>44</v>
      </c>
      <c r="G37" s="52">
        <f>[1]POPULATE!G15</f>
        <v>1.3886000000000001</v>
      </c>
      <c r="H37" s="53">
        <f>+G37+0.04</f>
        <v>1.4286000000000001</v>
      </c>
      <c r="I37" s="69"/>
      <c r="J37" s="45">
        <f>+(G37-($J$17/10000))-0</f>
        <v>1.3786</v>
      </c>
      <c r="K37" s="45">
        <f>+(G37+($K$17/10000))-0</f>
        <v>1.3986000000000001</v>
      </c>
      <c r="L37" s="16" t="s">
        <v>45</v>
      </c>
      <c r="M37" s="16"/>
      <c r="N37" s="48"/>
      <c r="O37" s="66" t="s">
        <v>44</v>
      </c>
      <c r="P37" s="52">
        <f t="shared" si="0"/>
        <v>1.3886000000000001</v>
      </c>
      <c r="Q37" s="53">
        <f>+P37+0.04</f>
        <v>1.4286000000000001</v>
      </c>
      <c r="R37" s="69"/>
      <c r="S37" s="45">
        <f>+(P37-($S$17/10000))-0</f>
        <v>1.3736000000000002</v>
      </c>
      <c r="T37" s="45">
        <f>+(P37+($T$17/10000))-0</f>
        <v>1.4036</v>
      </c>
      <c r="U37" s="16" t="s">
        <v>45</v>
      </c>
      <c r="V37" s="16"/>
      <c r="Y37" s="6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7.25" customHeight="1" x14ac:dyDescent="0.3">
      <c r="A38" s="2"/>
      <c r="B38" s="8"/>
      <c r="C38" s="8"/>
      <c r="D38" s="8"/>
      <c r="E38" s="8"/>
      <c r="F38" s="41"/>
      <c r="G38" s="52"/>
      <c r="H38" s="23"/>
      <c r="I38" s="23"/>
      <c r="J38" s="40"/>
      <c r="K38" s="40"/>
      <c r="L38" s="16"/>
      <c r="M38" s="16"/>
      <c r="N38" s="48"/>
      <c r="O38" s="41"/>
      <c r="P38" s="52"/>
      <c r="Q38" s="23"/>
      <c r="R38" s="23"/>
      <c r="S38" s="40"/>
      <c r="T38" s="40"/>
      <c r="U38" s="16"/>
      <c r="V38" s="16"/>
      <c r="W38" s="68"/>
      <c r="X38" s="68"/>
      <c r="Y38" s="6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4" x14ac:dyDescent="0.3">
      <c r="A39" s="2" t="s">
        <v>46</v>
      </c>
      <c r="B39" s="8">
        <f>+B23*J39</f>
        <v>945.44699999999989</v>
      </c>
      <c r="C39" s="8">
        <f>+C23*K39</f>
        <v>986.7109999999999</v>
      </c>
      <c r="D39" s="8"/>
      <c r="E39" s="8"/>
      <c r="F39" s="66" t="s">
        <v>47</v>
      </c>
      <c r="G39" s="52">
        <f>[1]POPULATE!G16</f>
        <v>0.71819999999999995</v>
      </c>
      <c r="H39" s="53">
        <f>+G39+0.04</f>
        <v>0.75819999999999999</v>
      </c>
      <c r="I39" s="67"/>
      <c r="J39" s="45">
        <f>+(G39-($J$17/10000))+0</f>
        <v>0.70819999999999994</v>
      </c>
      <c r="K39" s="45">
        <f>+(G39+($K$17/10000))-0</f>
        <v>0.72819999999999996</v>
      </c>
      <c r="L39" s="8" t="s">
        <v>48</v>
      </c>
      <c r="M39" s="8"/>
      <c r="N39" s="48"/>
      <c r="O39" s="66" t="s">
        <v>47</v>
      </c>
      <c r="P39" s="52">
        <f t="shared" si="0"/>
        <v>0.71819999999999995</v>
      </c>
      <c r="Q39" s="53">
        <f>+P39+0.04</f>
        <v>0.75819999999999999</v>
      </c>
      <c r="R39" s="67"/>
      <c r="S39" s="45">
        <f>+(P39-($S$17/10000))+0</f>
        <v>0.70319999999999994</v>
      </c>
      <c r="T39" s="45">
        <f>+(P39+($T$17/10000))-0</f>
        <v>0.73319999999999996</v>
      </c>
      <c r="U39" s="8" t="s">
        <v>48</v>
      </c>
      <c r="V39" s="8"/>
      <c r="W39" s="37"/>
      <c r="X39" s="37"/>
      <c r="Y39" s="37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4" x14ac:dyDescent="0.3">
      <c r="A40" s="2"/>
      <c r="B40" s="16"/>
      <c r="C40" s="16"/>
      <c r="D40" s="16"/>
      <c r="E40" s="16"/>
      <c r="F40" s="70"/>
      <c r="G40" s="52"/>
      <c r="H40" s="71"/>
      <c r="I40" s="71"/>
      <c r="J40" s="45"/>
      <c r="K40" s="45"/>
      <c r="L40" s="16"/>
      <c r="M40" s="16"/>
      <c r="N40" s="72"/>
      <c r="O40" s="70"/>
      <c r="P40" s="52"/>
      <c r="Q40" s="71"/>
      <c r="R40" s="71"/>
      <c r="S40" s="45"/>
      <c r="T40" s="45"/>
      <c r="U40" s="16"/>
      <c r="V40" s="16"/>
      <c r="W40" s="48"/>
      <c r="Y40" s="48"/>
      <c r="Z40" s="72"/>
      <c r="AA40" s="72"/>
      <c r="AB40" s="72"/>
      <c r="AC40" s="72"/>
      <c r="AD40" s="72"/>
      <c r="AE40" s="72"/>
      <c r="AF40" s="72"/>
      <c r="AG40" s="72"/>
      <c r="AH40" s="72"/>
      <c r="AI40" s="72"/>
    </row>
    <row r="41" spans="1:35" ht="14" x14ac:dyDescent="0.3">
      <c r="A41" s="66" t="s">
        <v>49</v>
      </c>
      <c r="B41" s="16">
        <f>+B23/K41</f>
        <v>198.41269841269843</v>
      </c>
      <c r="C41" s="8">
        <f>+C23/J41</f>
        <v>201.98557032973585</v>
      </c>
      <c r="D41" s="8"/>
      <c r="E41" s="8"/>
      <c r="F41" s="66" t="s">
        <v>50</v>
      </c>
      <c r="G41" s="52">
        <f>[1]POPULATE!G17</f>
        <v>6.7183999999999999</v>
      </c>
      <c r="H41" s="53">
        <f>+G41+0.04</f>
        <v>6.7584</v>
      </c>
      <c r="I41" s="67"/>
      <c r="J41" s="23">
        <f>+(G41-($J$17/10000))+0</f>
        <v>6.7084000000000001</v>
      </c>
      <c r="K41" s="23">
        <f>+(G41+($K$17/10000))-0</f>
        <v>6.7283999999999997</v>
      </c>
      <c r="L41" s="8" t="s">
        <v>51</v>
      </c>
      <c r="M41" s="8"/>
      <c r="N41" s="48"/>
      <c r="O41" s="66" t="s">
        <v>50</v>
      </c>
      <c r="P41" s="52">
        <f t="shared" si="0"/>
        <v>6.7183999999999999</v>
      </c>
      <c r="Q41" s="53">
        <f>+P41+0.04</f>
        <v>6.7584</v>
      </c>
      <c r="R41" s="67"/>
      <c r="S41" s="23">
        <f>+(P41-($S$17/10000))+0</f>
        <v>6.7034000000000002</v>
      </c>
      <c r="T41" s="23">
        <f>+(P41+($T$17/10000))-0</f>
        <v>6.7333999999999996</v>
      </c>
      <c r="U41" s="8" t="s">
        <v>51</v>
      </c>
      <c r="V41" s="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4" x14ac:dyDescent="0.3">
      <c r="A42" s="2"/>
      <c r="B42" s="8"/>
      <c r="C42" s="8"/>
      <c r="D42" s="8"/>
      <c r="E42" s="8"/>
      <c r="F42" s="73"/>
      <c r="G42" s="74"/>
      <c r="H42" s="75"/>
      <c r="I42" s="75"/>
      <c r="J42" s="71"/>
      <c r="K42" s="8"/>
      <c r="L42" s="8"/>
      <c r="M42" s="8"/>
      <c r="N42" s="48"/>
      <c r="O42" s="73"/>
      <c r="P42" s="52"/>
      <c r="Q42" s="75"/>
      <c r="R42" s="75"/>
      <c r="S42" s="71"/>
      <c r="T42" s="8"/>
      <c r="U42" s="8"/>
      <c r="V42" s="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4" x14ac:dyDescent="0.3">
      <c r="A43" s="66" t="s">
        <v>52</v>
      </c>
      <c r="B43" s="16">
        <f>+B23/K43</f>
        <v>198.36258005081646</v>
      </c>
      <c r="C43" s="8">
        <f>+C23/J43</f>
        <v>201.93439740093291</v>
      </c>
      <c r="D43" s="35"/>
      <c r="E43" s="8"/>
      <c r="F43" s="8" t="s">
        <v>53</v>
      </c>
      <c r="G43" s="52">
        <f>[1]POPULATE!G18</f>
        <v>6.7201000000000004</v>
      </c>
      <c r="H43" s="53">
        <f>+G43+0.04</f>
        <v>6.7601000000000004</v>
      </c>
      <c r="I43" s="16"/>
      <c r="J43" s="23">
        <f>+(G43-($J$17/10000))+0</f>
        <v>6.7101000000000006</v>
      </c>
      <c r="K43" s="23">
        <f>+(G43+($K$17/10000))-0</f>
        <v>6.7301000000000002</v>
      </c>
      <c r="L43" s="76"/>
      <c r="M43" s="76"/>
      <c r="N43" s="48"/>
      <c r="O43" s="8" t="s">
        <v>53</v>
      </c>
      <c r="P43" s="52">
        <f t="shared" si="0"/>
        <v>6.7201000000000004</v>
      </c>
      <c r="Q43" s="53">
        <f>+P43+0.04</f>
        <v>6.7601000000000004</v>
      </c>
      <c r="R43" s="16"/>
      <c r="S43" s="23">
        <f>+(P43-($S$17/10000))+0</f>
        <v>6.7051000000000007</v>
      </c>
      <c r="T43" s="23">
        <f>+(P43+($T$17/10000))-0</f>
        <v>6.7351000000000001</v>
      </c>
      <c r="U43" s="76"/>
      <c r="V43" s="76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4" spans="1:35" x14ac:dyDescent="0.35">
      <c r="G44" s="75"/>
    </row>
    <row r="45" spans="1:35" x14ac:dyDescent="0.35">
      <c r="A45" s="8"/>
      <c r="B45" s="8"/>
      <c r="C45" s="8"/>
      <c r="D45" s="8"/>
      <c r="E45" s="48"/>
      <c r="F45" s="8"/>
      <c r="G45" s="75"/>
      <c r="H45" s="16"/>
      <c r="I45" s="48"/>
      <c r="L45" s="75"/>
      <c r="M45" s="75"/>
      <c r="N45" s="48"/>
      <c r="O45" s="8"/>
      <c r="P45" s="75"/>
      <c r="Q45" s="16"/>
      <c r="R45" s="48"/>
      <c r="U45" s="75"/>
      <c r="V45" s="75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</row>
    <row r="46" spans="1:35" ht="12.75" customHeight="1" x14ac:dyDescent="0.3">
      <c r="A46" s="8"/>
      <c r="B46" s="8"/>
      <c r="C46" s="8"/>
      <c r="D46" s="8"/>
      <c r="E46" s="72"/>
      <c r="F46" s="48"/>
      <c r="G46" s="77"/>
      <c r="H46" s="72"/>
      <c r="I46" s="48"/>
      <c r="J46" s="78" t="s">
        <v>54</v>
      </c>
      <c r="K46" s="78"/>
      <c r="L46" s="48"/>
      <c r="M46" s="48"/>
      <c r="N46" s="48"/>
      <c r="O46" s="48"/>
      <c r="P46" s="77"/>
      <c r="Q46" s="72"/>
      <c r="R46" s="48"/>
      <c r="S46" s="78"/>
      <c r="T46" s="78"/>
      <c r="U46" s="48"/>
      <c r="V46" s="48"/>
      <c r="W46" s="48"/>
      <c r="X46" s="48"/>
      <c r="Y46" s="48"/>
      <c r="Z46" s="48"/>
      <c r="AA46" s="48"/>
    </row>
    <row r="47" spans="1:35" ht="14" x14ac:dyDescent="0.3">
      <c r="A47" s="8"/>
      <c r="B47" s="8"/>
      <c r="C47" s="8"/>
      <c r="D47" s="8"/>
      <c r="E47" s="72"/>
      <c r="F47" s="48"/>
      <c r="G47" s="77"/>
      <c r="H47" s="72"/>
      <c r="I47" s="48"/>
      <c r="J47" s="55" t="s">
        <v>20</v>
      </c>
      <c r="K47" s="45">
        <v>1343.32</v>
      </c>
      <c r="L47" s="45">
        <v>326</v>
      </c>
      <c r="M47" s="48"/>
      <c r="N47" s="48"/>
      <c r="O47" s="48"/>
      <c r="P47" s="77"/>
      <c r="Q47" s="72"/>
      <c r="R47" s="48"/>
      <c r="S47" s="55"/>
      <c r="T47" s="45"/>
      <c r="U47" s="45"/>
      <c r="V47" s="48"/>
      <c r="W47" s="48"/>
      <c r="X47" s="48"/>
      <c r="Y47" s="48"/>
      <c r="Z47" s="48"/>
      <c r="AA47" s="48"/>
    </row>
    <row r="48" spans="1:35" ht="14" x14ac:dyDescent="0.3">
      <c r="A48" s="8"/>
      <c r="B48" s="8"/>
      <c r="C48" s="8"/>
      <c r="D48" s="8"/>
      <c r="E48" s="79"/>
      <c r="F48" s="48"/>
      <c r="G48" s="77"/>
      <c r="H48" s="80"/>
      <c r="I48" s="48"/>
      <c r="J48" s="55" t="s">
        <v>27</v>
      </c>
      <c r="K48" s="45">
        <v>1556.24</v>
      </c>
      <c r="L48" s="45">
        <f>$Y$47*C25</f>
        <v>0</v>
      </c>
      <c r="M48" s="48"/>
      <c r="N48" s="48"/>
      <c r="O48" s="48"/>
      <c r="P48" s="77"/>
      <c r="Q48" s="80"/>
      <c r="R48" s="48"/>
      <c r="S48" s="55"/>
      <c r="T48" s="45"/>
      <c r="U48" s="45"/>
      <c r="V48" s="48"/>
      <c r="W48" s="48"/>
      <c r="X48" s="48"/>
      <c r="Y48" s="48"/>
      <c r="Z48" s="48"/>
      <c r="AA48" s="48"/>
    </row>
    <row r="49" spans="1:35" ht="14" x14ac:dyDescent="0.3">
      <c r="A49" s="8"/>
      <c r="B49" s="8"/>
      <c r="C49" s="8"/>
      <c r="D49" s="8"/>
      <c r="E49" s="81"/>
      <c r="F49" s="72"/>
      <c r="G49" s="72"/>
      <c r="H49" s="72"/>
      <c r="I49" s="48"/>
      <c r="J49" s="55" t="s">
        <v>31</v>
      </c>
      <c r="K49" s="45">
        <v>1819.26</v>
      </c>
      <c r="L49" s="45">
        <f>$Y$47*C29</f>
        <v>0</v>
      </c>
      <c r="M49" s="48"/>
      <c r="N49" s="48"/>
      <c r="O49" s="72"/>
      <c r="P49" s="72"/>
      <c r="Q49" s="72"/>
      <c r="R49" s="48"/>
      <c r="S49" s="55"/>
      <c r="T49" s="45"/>
      <c r="U49" s="45"/>
      <c r="V49" s="48"/>
      <c r="W49" s="48"/>
      <c r="X49" s="48"/>
      <c r="Y49" s="48"/>
      <c r="Z49" s="48"/>
      <c r="AA49" s="48"/>
    </row>
    <row r="50" spans="1:35" ht="14" x14ac:dyDescent="0.3">
      <c r="A50" s="8"/>
      <c r="B50" s="8"/>
      <c r="C50" s="8"/>
      <c r="D50" s="8"/>
      <c r="E50" s="72"/>
      <c r="F50" s="82"/>
      <c r="G50" s="72"/>
      <c r="H50" s="72"/>
      <c r="I50" s="48"/>
      <c r="J50" s="55" t="s">
        <v>52</v>
      </c>
      <c r="K50" s="45">
        <v>199.22</v>
      </c>
      <c r="L50" s="45">
        <f>$Y$47/B41</f>
        <v>0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:35" ht="14" x14ac:dyDescent="0.3">
      <c r="A51" s="8"/>
      <c r="B51" s="8"/>
      <c r="C51" s="8"/>
      <c r="D51" s="8"/>
      <c r="E51" s="72"/>
      <c r="F51" s="72"/>
      <c r="G51" s="72"/>
      <c r="H51" s="72"/>
      <c r="I51" s="48"/>
      <c r="J51" s="55" t="s">
        <v>37</v>
      </c>
      <c r="K51" s="45">
        <v>82.88</v>
      </c>
      <c r="L51" s="45">
        <f>$Y$47/B33</f>
        <v>0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:35" x14ac:dyDescent="0.35">
      <c r="A52" s="48"/>
      <c r="B52" s="48"/>
      <c r="C52" s="8"/>
      <c r="D52" s="8"/>
      <c r="E52" s="83"/>
      <c r="F52" s="72"/>
      <c r="H52" s="72"/>
      <c r="I52" s="48"/>
      <c r="J52" s="55" t="s">
        <v>28</v>
      </c>
      <c r="K52" s="45">
        <v>8.42</v>
      </c>
      <c r="L52" s="45">
        <f>$Y$47/B27</f>
        <v>0</v>
      </c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:35" x14ac:dyDescent="0.35">
      <c r="A53" s="48"/>
      <c r="B53" s="48"/>
      <c r="C53" s="8"/>
      <c r="D53" s="8"/>
      <c r="E53" s="83"/>
      <c r="F53" s="72"/>
      <c r="H53" s="72"/>
      <c r="I53" s="48"/>
      <c r="J53" s="84" t="s">
        <v>55</v>
      </c>
      <c r="K53" s="85"/>
      <c r="L53" s="45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:35" x14ac:dyDescent="0.35">
      <c r="A54" s="48"/>
      <c r="B54" s="48"/>
      <c r="C54" s="8"/>
      <c r="D54" s="8"/>
      <c r="E54" s="83"/>
      <c r="F54" s="72"/>
      <c r="H54" s="72"/>
      <c r="I54" s="48"/>
      <c r="J54" s="55"/>
      <c r="K54" s="45"/>
      <c r="L54" s="45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:35" x14ac:dyDescent="0.35">
      <c r="A55" s="48"/>
      <c r="B55" s="48"/>
      <c r="C55" s="8"/>
      <c r="D55" s="8"/>
      <c r="E55" s="83"/>
      <c r="F55" s="72"/>
      <c r="H55" s="72"/>
      <c r="I55" s="48"/>
      <c r="J55" s="55"/>
      <c r="K55" s="86"/>
      <c r="L55" s="86"/>
      <c r="M55" s="87"/>
      <c r="N55" s="72"/>
      <c r="O55" s="7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:35" x14ac:dyDescent="0.35">
      <c r="A56" s="48"/>
      <c r="B56" s="48"/>
      <c r="C56" s="8"/>
      <c r="D56" s="8"/>
      <c r="E56" s="83"/>
      <c r="F56" s="72"/>
      <c r="H56" s="72"/>
      <c r="I56" s="48"/>
      <c r="J56" s="88" t="s">
        <v>56</v>
      </c>
      <c r="K56" s="89">
        <f>[1]POPULATE!G19</f>
        <v>1344</v>
      </c>
      <c r="L56" s="90"/>
      <c r="M56" s="91"/>
      <c r="N56" s="72"/>
      <c r="O56" s="7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:35" x14ac:dyDescent="0.35">
      <c r="A57" s="48"/>
      <c r="B57" s="48"/>
      <c r="C57" s="8"/>
      <c r="D57" s="8"/>
      <c r="E57" s="83"/>
      <c r="F57" s="72"/>
      <c r="H57" s="72"/>
      <c r="I57" s="48"/>
      <c r="J57" s="92"/>
      <c r="K57" s="92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:35" x14ac:dyDescent="0.35">
      <c r="A58" s="48"/>
      <c r="B58" s="48"/>
      <c r="C58" s="8"/>
      <c r="D58" s="8"/>
      <c r="E58" s="83"/>
      <c r="F58" s="72"/>
      <c r="H58" s="72"/>
      <c r="I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:35" ht="14" x14ac:dyDescent="0.3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x14ac:dyDescent="0.35">
      <c r="B60" s="48"/>
      <c r="C60" s="48"/>
      <c r="D60" s="48"/>
      <c r="E60" s="9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x14ac:dyDescent="0.35">
      <c r="B61" s="48"/>
      <c r="C61" s="48"/>
      <c r="D61" s="48"/>
      <c r="E61" s="93"/>
      <c r="F61" s="94"/>
      <c r="G61" s="48"/>
      <c r="H61" s="48"/>
      <c r="I61" s="48"/>
      <c r="J61" s="48"/>
      <c r="K61" s="48"/>
      <c r="L61" s="48"/>
      <c r="M61" s="48"/>
      <c r="N61" s="48"/>
      <c r="O61" s="94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x14ac:dyDescent="0.35">
      <c r="B62" s="48"/>
      <c r="C62" s="48"/>
      <c r="D62" s="48"/>
      <c r="E62" s="95"/>
      <c r="F62" s="48"/>
      <c r="G62" s="96"/>
      <c r="H62" s="48"/>
      <c r="I62" s="48"/>
      <c r="K62" s="48"/>
      <c r="L62" s="48"/>
      <c r="M62" s="48"/>
      <c r="N62" s="48"/>
      <c r="O62" s="48"/>
      <c r="P62" s="96"/>
      <c r="Q62" s="48"/>
      <c r="R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x14ac:dyDescent="0.35">
      <c r="B63" s="48"/>
      <c r="C63" s="48"/>
      <c r="D63" s="48"/>
      <c r="E63" s="97"/>
      <c r="F63" s="98"/>
      <c r="G63" s="96"/>
      <c r="H63" s="48"/>
      <c r="I63" s="48"/>
      <c r="J63" s="99"/>
      <c r="K63" s="83"/>
      <c r="L63" s="48"/>
      <c r="M63" s="48"/>
      <c r="N63" s="48"/>
      <c r="O63" s="98"/>
      <c r="P63" s="96"/>
      <c r="Q63" s="48"/>
      <c r="R63" s="48"/>
      <c r="S63" s="99"/>
      <c r="T63" s="83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x14ac:dyDescent="0.35">
      <c r="B64" s="48"/>
      <c r="C64" s="48"/>
      <c r="D64" s="48"/>
      <c r="E64" s="97"/>
      <c r="F64" s="98"/>
      <c r="G64" s="96"/>
      <c r="H64" s="83"/>
      <c r="I64" s="48"/>
      <c r="J64" s="99"/>
      <c r="K64" s="83"/>
      <c r="L64" s="48"/>
      <c r="M64" s="48"/>
      <c r="N64" s="48"/>
      <c r="O64" s="98"/>
      <c r="P64" s="96"/>
      <c r="Q64" s="83"/>
      <c r="R64" s="48"/>
      <c r="S64" s="99"/>
      <c r="T64" s="83"/>
      <c r="U64" s="48"/>
      <c r="V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2:35" x14ac:dyDescent="0.35">
      <c r="B65" s="48"/>
      <c r="C65" s="48"/>
      <c r="D65" s="48"/>
      <c r="E65" s="97"/>
      <c r="F65" s="48"/>
      <c r="G65" s="96"/>
      <c r="H65" s="48"/>
      <c r="I65" s="48"/>
      <c r="K65" s="83"/>
      <c r="L65" s="48"/>
      <c r="M65" s="48"/>
      <c r="N65" s="48"/>
      <c r="O65" s="48"/>
      <c r="P65" s="96"/>
      <c r="Q65" s="48"/>
      <c r="R65" s="48"/>
      <c r="T65" s="83"/>
      <c r="U65" s="48"/>
      <c r="V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2:35" x14ac:dyDescent="0.35">
      <c r="B66" s="100"/>
      <c r="C66" s="48"/>
      <c r="D66" s="48"/>
      <c r="E66" s="97"/>
      <c r="F66" s="48"/>
      <c r="G66" s="96"/>
      <c r="H66" s="83"/>
      <c r="I66" s="48"/>
      <c r="K66" s="48"/>
      <c r="L66" s="48"/>
      <c r="M66" s="48"/>
      <c r="N66" s="48"/>
      <c r="O66" s="48"/>
      <c r="P66" s="96"/>
      <c r="Q66" s="83"/>
      <c r="R66" s="48"/>
      <c r="T66" s="48"/>
      <c r="U66" s="48"/>
      <c r="V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2:35" x14ac:dyDescent="0.35">
      <c r="B67" s="100"/>
      <c r="E67" s="101"/>
      <c r="G67" s="102"/>
      <c r="P67" s="102"/>
    </row>
    <row r="68" spans="2:35" x14ac:dyDescent="0.35">
      <c r="B68" s="103"/>
      <c r="F68" s="104"/>
      <c r="O68" s="104"/>
    </row>
    <row r="69" spans="2:35" x14ac:dyDescent="0.35">
      <c r="I69" s="48"/>
      <c r="R69" s="48"/>
    </row>
    <row r="80" spans="2:35" x14ac:dyDescent="0.35">
      <c r="W80" s="57"/>
      <c r="X80" s="57"/>
      <c r="Y80" s="57"/>
    </row>
    <row r="81" spans="6:25" x14ac:dyDescent="0.35">
      <c r="W81" s="57"/>
      <c r="X81" s="57"/>
      <c r="Y81" s="57"/>
    </row>
    <row r="82" spans="6:25" x14ac:dyDescent="0.35">
      <c r="W82" s="57"/>
      <c r="X82" s="57"/>
      <c r="Y82" s="57"/>
    </row>
    <row r="83" spans="6:25" s="57" customFormat="1" x14ac:dyDescent="0.35">
      <c r="F83" s="105"/>
      <c r="I83" s="48"/>
      <c r="O83" s="105"/>
      <c r="R83" s="48"/>
      <c r="W83" s="4"/>
      <c r="X83" s="4"/>
      <c r="Y83" s="4"/>
    </row>
    <row r="84" spans="6:25" s="57" customFormat="1" x14ac:dyDescent="0.35">
      <c r="I84" s="48"/>
      <c r="R84" s="48"/>
    </row>
    <row r="85" spans="6:25" s="57" customFormat="1" x14ac:dyDescent="0.35">
      <c r="I85" s="48"/>
      <c r="R85" s="48"/>
      <c r="W85" s="4"/>
      <c r="X85" s="4"/>
      <c r="Y85" s="4"/>
    </row>
    <row r="87" spans="6:25" s="57" customFormat="1" x14ac:dyDescent="0.35">
      <c r="I87" s="48"/>
      <c r="R87" s="48"/>
    </row>
    <row r="88" spans="6:25" x14ac:dyDescent="0.35">
      <c r="W88" s="57"/>
      <c r="X88" s="57"/>
      <c r="Y88" s="57"/>
    </row>
    <row r="90" spans="6:25" s="57" customFormat="1" x14ac:dyDescent="0.35">
      <c r="I90" s="106"/>
      <c r="R90" s="106"/>
    </row>
    <row r="91" spans="6:25" s="57" customFormat="1" x14ac:dyDescent="0.35">
      <c r="I91" s="48"/>
      <c r="R91" s="48"/>
      <c r="W91" s="4"/>
      <c r="X91" s="4"/>
      <c r="Y91" s="4"/>
    </row>
    <row r="93" spans="6:25" s="57" customFormat="1" x14ac:dyDescent="0.35">
      <c r="I93" s="107"/>
      <c r="R93" s="107"/>
      <c r="W93" s="4"/>
      <c r="X93" s="4"/>
      <c r="Y93" s="4"/>
    </row>
  </sheetData>
  <mergeCells count="7">
    <mergeCell ref="J53:K53"/>
    <mergeCell ref="F19:K19"/>
    <mergeCell ref="O19:T19"/>
    <mergeCell ref="W20:Y20"/>
    <mergeCell ref="W39:Y39"/>
    <mergeCell ref="J46:K46"/>
    <mergeCell ref="S46:T46"/>
  </mergeCells>
  <conditionalFormatting sqref="B23">
    <cfRule type="cellIs" dxfId="39" priority="3" operator="notBetween">
      <formula>$K$56*0.98</formula>
      <formula>$K$56*1.02</formula>
    </cfRule>
  </conditionalFormatting>
  <conditionalFormatting sqref="C23">
    <cfRule type="cellIs" dxfId="38" priority="4" operator="notBetween">
      <formula>$K$56*0.98</formula>
      <formula>$K$56*1.02</formula>
    </cfRule>
  </conditionalFormatting>
  <conditionalFormatting sqref="C1:D1">
    <cfRule type="iconSet" priority="39">
      <iconSet iconSet="3Signs">
        <cfvo type="percent" val="0"/>
        <cfvo type="percent" val="33"/>
        <cfvo type="percent" val="67"/>
      </iconSet>
    </cfRule>
    <cfRule type="iconSet" priority="40">
      <iconSet iconSet="3Signs">
        <cfvo type="percent" val="0"/>
        <cfvo type="percent" val="33"/>
        <cfvo type="percent" val="67"/>
      </iconSet>
    </cfRule>
    <cfRule type="iconSet" priority="41">
      <iconSet iconSet="3Signs">
        <cfvo type="percent" val="0"/>
        <cfvo type="percent" val="33"/>
        <cfvo type="percent" val="67"/>
      </iconSet>
    </cfRule>
    <cfRule type="iconSet" priority="42">
      <iconSet iconSet="3Signs">
        <cfvo type="percent" val="0"/>
        <cfvo type="percent" val="33"/>
        <cfvo type="percent" val="67"/>
      </iconSet>
    </cfRule>
    <cfRule type="iconSet" priority="43">
      <iconSet iconSet="3Signs">
        <cfvo type="percent" val="0"/>
        <cfvo type="percent" val="33"/>
        <cfvo type="percent" val="67"/>
      </iconSet>
    </cfRule>
    <cfRule type="iconSet" priority="44">
      <iconSet iconSet="3Signs">
        <cfvo type="percent" val="0"/>
        <cfvo type="percent" val="33"/>
        <cfvo type="percent" val="67"/>
      </iconSet>
    </cfRule>
    <cfRule type="iconSet" priority="45">
      <iconSet iconSet="3Signs">
        <cfvo type="percent" val="0"/>
        <cfvo type="percent" val="33"/>
        <cfvo type="percent" val="67"/>
      </iconSet>
    </cfRule>
    <cfRule type="iconSet" priority="46">
      <iconSet iconSet="3Signs">
        <cfvo type="percent" val="0"/>
        <cfvo type="percent" val="33"/>
        <cfvo type="percent" val="67"/>
      </iconSet>
    </cfRule>
    <cfRule type="iconSet" priority="47">
      <iconSet iconSet="3Signs">
        <cfvo type="percent" val="0"/>
        <cfvo type="percent" val="33"/>
        <cfvo type="percent" val="67"/>
      </iconSet>
    </cfRule>
    <cfRule type="iconSet" priority="48">
      <iconSet iconSet="3Signs">
        <cfvo type="percent" val="0"/>
        <cfvo type="percent" val="33"/>
        <cfvo type="percent" val="67"/>
      </iconSet>
    </cfRule>
    <cfRule type="iconSet" priority="49">
      <iconSet iconSet="3Signs">
        <cfvo type="percent" val="0"/>
        <cfvo type="percent" val="33"/>
        <cfvo type="percent" val="67"/>
      </iconSet>
    </cfRule>
    <cfRule type="iconSet" priority="50">
      <iconSet iconSet="3Signs">
        <cfvo type="percent" val="0"/>
        <cfvo type="percent" val="33"/>
        <cfvo type="percent" val="67"/>
      </iconSet>
    </cfRule>
    <cfRule type="iconSet" priority="51">
      <iconSet iconSet="3Signs">
        <cfvo type="percent" val="0"/>
        <cfvo type="percent" val="33"/>
        <cfvo type="percent" val="67"/>
      </iconSet>
    </cfRule>
    <cfRule type="iconSet" priority="52">
      <iconSet iconSet="3Signs">
        <cfvo type="percent" val="0"/>
        <cfvo type="percent" val="33"/>
        <cfvo type="percent" val="67"/>
      </iconSet>
    </cfRule>
    <cfRule type="iconSet" priority="53">
      <iconSet iconSet="3Signs">
        <cfvo type="percent" val="0"/>
        <cfvo type="percent" val="33"/>
        <cfvo type="percent" val="67"/>
      </iconSet>
    </cfRule>
    <cfRule type="iconSet" priority="54">
      <iconSet iconSet="3Signs">
        <cfvo type="percent" val="0"/>
        <cfvo type="percent" val="33"/>
        <cfvo type="percent" val="67"/>
      </iconSet>
    </cfRule>
    <cfRule type="iconSet" priority="55">
      <iconSet iconSet="3Signs">
        <cfvo type="percent" val="0"/>
        <cfvo type="percent" val="33"/>
        <cfvo type="percent" val="67"/>
      </iconSet>
    </cfRule>
    <cfRule type="iconSet" priority="56">
      <iconSet iconSet="3Signs">
        <cfvo type="percent" val="0"/>
        <cfvo type="percent" val="33"/>
        <cfvo type="percent" val="67"/>
      </iconSet>
    </cfRule>
    <cfRule type="iconSet" priority="57">
      <iconSet iconSet="3Signs">
        <cfvo type="percent" val="0"/>
        <cfvo type="percent" val="33"/>
        <cfvo type="percent" val="67"/>
      </iconSet>
    </cfRule>
    <cfRule type="iconSet" priority="58">
      <iconSet iconSet="3Signs">
        <cfvo type="percent" val="0"/>
        <cfvo type="percent" val="33"/>
        <cfvo type="percent" val="67"/>
      </iconSet>
    </cfRule>
    <cfRule type="iconSet" priority="59">
      <iconSet iconSet="3Signs">
        <cfvo type="percent" val="0"/>
        <cfvo type="percent" val="33"/>
        <cfvo type="percent" val="67"/>
      </iconSet>
    </cfRule>
    <cfRule type="iconSet" priority="60">
      <iconSet iconSet="3Signs">
        <cfvo type="percent" val="0"/>
        <cfvo type="percent" val="33"/>
        <cfvo type="percent" val="67"/>
      </iconSet>
    </cfRule>
    <cfRule type="iconSet" priority="61">
      <iconSet iconSet="3Signs">
        <cfvo type="percent" val="0"/>
        <cfvo type="percent" val="33"/>
        <cfvo type="percent" val="67"/>
      </iconSet>
    </cfRule>
    <cfRule type="iconSet" priority="62">
      <iconSet iconSet="3Signs">
        <cfvo type="percent" val="0"/>
        <cfvo type="percent" val="33"/>
        <cfvo type="percent" val="67"/>
      </iconSet>
    </cfRule>
    <cfRule type="iconSet" priority="63">
      <iconSet iconSet="3Signs">
        <cfvo type="percent" val="0"/>
        <cfvo type="percent" val="33"/>
        <cfvo type="percent" val="67"/>
      </iconSet>
    </cfRule>
    <cfRule type="iconSet" priority="64">
      <iconSet iconSet="3Signs">
        <cfvo type="percent" val="0"/>
        <cfvo type="percent" val="33"/>
        <cfvo type="percent" val="67"/>
      </iconSet>
    </cfRule>
    <cfRule type="iconSet" priority="65">
      <iconSet iconSet="3Signs">
        <cfvo type="percent" val="0"/>
        <cfvo type="percent" val="33"/>
        <cfvo type="percent" val="67"/>
      </iconSet>
    </cfRule>
    <cfRule type="iconSet" priority="66">
      <iconSet iconSet="3Signs">
        <cfvo type="percent" val="0"/>
        <cfvo type="percent" val="33"/>
        <cfvo type="percent" val="67"/>
      </iconSet>
    </cfRule>
    <cfRule type="iconSet" priority="67">
      <iconSet iconSet="3Signs">
        <cfvo type="percent" val="0"/>
        <cfvo type="percent" val="33"/>
        <cfvo type="percent" val="67"/>
      </iconSet>
    </cfRule>
    <cfRule type="iconSet" priority="68">
      <iconSet iconSet="3Signs">
        <cfvo type="percent" val="0"/>
        <cfvo type="percent" val="33"/>
        <cfvo type="percent" val="67"/>
      </iconSet>
    </cfRule>
    <cfRule type="iconSet" priority="69">
      <iconSet iconSet="3Signs">
        <cfvo type="percent" val="0"/>
        <cfvo type="percent" val="33"/>
        <cfvo type="percent" val="67"/>
      </iconSet>
    </cfRule>
    <cfRule type="iconSet" priority="70">
      <iconSet iconSet="3Signs">
        <cfvo type="percent" val="0"/>
        <cfvo type="percent" val="33"/>
        <cfvo type="percent" val="67"/>
      </iconSet>
    </cfRule>
    <cfRule type="iconSet" priority="71">
      <iconSet iconSet="3Signs">
        <cfvo type="percent" val="0"/>
        <cfvo type="percent" val="33"/>
        <cfvo type="percent" val="67"/>
      </iconSet>
    </cfRule>
    <cfRule type="iconSet" priority="72">
      <iconSet iconSet="3Signs">
        <cfvo type="percent" val="0"/>
        <cfvo type="percent" val="33"/>
        <cfvo type="percent" val="67"/>
      </iconSet>
    </cfRule>
    <cfRule type="iconSet" priority="73">
      <iconSet iconSet="3Signs">
        <cfvo type="percent" val="0"/>
        <cfvo type="percent" val="33"/>
        <cfvo type="percent" val="67"/>
      </iconSet>
    </cfRule>
    <cfRule type="iconSet" priority="74">
      <iconSet iconSet="3Signs">
        <cfvo type="percent" val="0"/>
        <cfvo type="percent" val="33"/>
        <cfvo type="percent" val="67"/>
      </iconSet>
    </cfRule>
    <cfRule type="iconSet" priority="75">
      <iconSet iconSet="3Signs">
        <cfvo type="percent" val="0"/>
        <cfvo type="percent" val="33"/>
        <cfvo type="percent" val="67"/>
      </iconSet>
    </cfRule>
    <cfRule type="iconSet" priority="76">
      <iconSet iconSet="3Signs">
        <cfvo type="percent" val="0"/>
        <cfvo type="percent" val="33"/>
        <cfvo type="percent" val="67"/>
      </iconSet>
    </cfRule>
    <cfRule type="iconSet" priority="77">
      <iconSet iconSet="3Signs">
        <cfvo type="percent" val="0"/>
        <cfvo type="percent" val="33"/>
        <cfvo type="percent" val="67"/>
      </iconSet>
    </cfRule>
    <cfRule type="iconSet" priority="78">
      <iconSet iconSet="3Signs">
        <cfvo type="percent" val="0"/>
        <cfvo type="percent" val="33"/>
        <cfvo type="percent" val="67"/>
      </iconSet>
    </cfRule>
    <cfRule type="iconSet" priority="79">
      <iconSet iconSet="3Signs">
        <cfvo type="percent" val="0"/>
        <cfvo type="percent" val="33"/>
        <cfvo type="percent" val="67"/>
      </iconSet>
    </cfRule>
    <cfRule type="iconSet" priority="80">
      <iconSet iconSet="3Signs">
        <cfvo type="percent" val="0"/>
        <cfvo type="percent" val="33"/>
        <cfvo type="percent" val="67"/>
      </iconSet>
    </cfRule>
    <cfRule type="iconSet" priority="81">
      <iconSet iconSet="3Signs">
        <cfvo type="percent" val="0"/>
        <cfvo type="percent" val="33"/>
        <cfvo type="percent" val="67"/>
      </iconSet>
    </cfRule>
    <cfRule type="iconSet" priority="82">
      <iconSet iconSet="3Signs">
        <cfvo type="percent" val="0"/>
        <cfvo type="percent" val="33"/>
        <cfvo type="percent" val="67"/>
      </iconSet>
    </cfRule>
    <cfRule type="iconSet" priority="83">
      <iconSet iconSet="3Signs">
        <cfvo type="percent" val="0"/>
        <cfvo type="percent" val="33"/>
        <cfvo type="percent" val="67"/>
      </iconSet>
    </cfRule>
    <cfRule type="iconSet" priority="84">
      <iconSet iconSet="3Signs">
        <cfvo type="percent" val="0"/>
        <cfvo type="percent" val="33"/>
        <cfvo type="percent" val="67"/>
      </iconSet>
    </cfRule>
    <cfRule type="iconSet" priority="85">
      <iconSet iconSet="3Signs">
        <cfvo type="percent" val="0"/>
        <cfvo type="percent" val="33"/>
        <cfvo type="percent" val="67"/>
      </iconSet>
    </cfRule>
    <cfRule type="iconSet" priority="86">
      <iconSet iconSet="3Signs">
        <cfvo type="percent" val="0"/>
        <cfvo type="percent" val="33"/>
        <cfvo type="percent" val="67"/>
      </iconSet>
    </cfRule>
    <cfRule type="iconSet" priority="87">
      <iconSet iconSet="3Signs">
        <cfvo type="percent" val="0"/>
        <cfvo type="percent" val="33"/>
        <cfvo type="percent" val="67"/>
      </iconSet>
    </cfRule>
    <cfRule type="iconSet" priority="88">
      <iconSet iconSet="3Signs">
        <cfvo type="percent" val="0"/>
        <cfvo type="percent" val="33"/>
        <cfvo type="percent" val="67"/>
      </iconSet>
    </cfRule>
    <cfRule type="iconSet" priority="89">
      <iconSet iconSet="3Signs">
        <cfvo type="percent" val="0"/>
        <cfvo type="percent" val="33"/>
        <cfvo type="percent" val="67"/>
      </iconSet>
    </cfRule>
    <cfRule type="iconSet" priority="90">
      <iconSet iconSet="3Signs">
        <cfvo type="percent" val="0"/>
        <cfvo type="percent" val="33"/>
        <cfvo type="percent" val="67"/>
      </iconSet>
    </cfRule>
    <cfRule type="iconSet" priority="91">
      <iconSet iconSet="3Signs">
        <cfvo type="percent" val="0"/>
        <cfvo type="percent" val="33"/>
        <cfvo type="percent" val="67"/>
      </iconSet>
    </cfRule>
    <cfRule type="iconSet" priority="92">
      <iconSet iconSet="3Signs">
        <cfvo type="percent" val="0"/>
        <cfvo type="percent" val="33"/>
        <cfvo type="percent" val="67"/>
      </iconSet>
    </cfRule>
    <cfRule type="iconSet" priority="93">
      <iconSet iconSet="3Signs">
        <cfvo type="percent" val="0"/>
        <cfvo type="percent" val="33"/>
        <cfvo type="percent" val="67"/>
      </iconSet>
    </cfRule>
    <cfRule type="iconSet" priority="94">
      <iconSet iconSet="3Signs">
        <cfvo type="percent" val="0"/>
        <cfvo type="percent" val="33"/>
        <cfvo type="percent" val="67"/>
      </iconSet>
    </cfRule>
    <cfRule type="iconSet" priority="95">
      <iconSet iconSet="3Signs">
        <cfvo type="percent" val="0"/>
        <cfvo type="percent" val="33"/>
        <cfvo type="percent" val="67"/>
      </iconSet>
    </cfRule>
    <cfRule type="iconSet" priority="96">
      <iconSet iconSet="3Signs">
        <cfvo type="percent" val="0"/>
        <cfvo type="percent" val="33"/>
        <cfvo type="percent" val="67"/>
      </iconSet>
    </cfRule>
    <cfRule type="iconSet" priority="97">
      <iconSet iconSet="3Signs">
        <cfvo type="percent" val="0"/>
        <cfvo type="percent" val="33"/>
        <cfvo type="percent" val="67"/>
      </iconSet>
    </cfRule>
    <cfRule type="iconSet" priority="98">
      <iconSet iconSet="3Signs">
        <cfvo type="percent" val="0"/>
        <cfvo type="percent" val="33"/>
        <cfvo type="percent" val="67"/>
      </iconSet>
    </cfRule>
    <cfRule type="iconSet" priority="99">
      <iconSet iconSet="3Signs">
        <cfvo type="percent" val="0"/>
        <cfvo type="percent" val="33"/>
        <cfvo type="percent" val="67"/>
      </iconSet>
    </cfRule>
    <cfRule type="iconSet" priority="100">
      <iconSet iconSet="3Signs">
        <cfvo type="percent" val="0"/>
        <cfvo type="percent" val="33"/>
        <cfvo type="percent" val="67"/>
      </iconSet>
    </cfRule>
    <cfRule type="iconSet" priority="101">
      <iconSet iconSet="3Signs">
        <cfvo type="percent" val="0"/>
        <cfvo type="percent" val="33"/>
        <cfvo type="percent" val="67"/>
      </iconSet>
    </cfRule>
    <cfRule type="iconSet" priority="102">
      <iconSet iconSet="3Signs">
        <cfvo type="percent" val="0"/>
        <cfvo type="percent" val="33"/>
        <cfvo type="percent" val="67"/>
      </iconSet>
    </cfRule>
    <cfRule type="iconSet" priority="103">
      <iconSet iconSet="3Signs">
        <cfvo type="percent" val="0"/>
        <cfvo type="percent" val="33"/>
        <cfvo type="percent" val="67"/>
      </iconSet>
    </cfRule>
    <cfRule type="iconSet" priority="104">
      <iconSet iconSet="3Signs">
        <cfvo type="percent" val="0"/>
        <cfvo type="percent" val="33"/>
        <cfvo type="percent" val="67"/>
      </iconSet>
    </cfRule>
    <cfRule type="iconSet" priority="105">
      <iconSet iconSet="3Signs">
        <cfvo type="percent" val="0"/>
        <cfvo type="percent" val="33"/>
        <cfvo type="percent" val="67"/>
      </iconSet>
    </cfRule>
    <cfRule type="iconSet" priority="106">
      <iconSet iconSet="3Signs">
        <cfvo type="percent" val="0"/>
        <cfvo type="percent" val="33"/>
        <cfvo type="percent" val="67"/>
      </iconSet>
    </cfRule>
    <cfRule type="iconSet" priority="107">
      <iconSet iconSet="3Signs">
        <cfvo type="percent" val="0"/>
        <cfvo type="percent" val="33"/>
        <cfvo type="percent" val="67"/>
      </iconSet>
    </cfRule>
    <cfRule type="iconSet" priority="108">
      <iconSet iconSet="3Signs">
        <cfvo type="percent" val="0"/>
        <cfvo type="percent" val="33"/>
        <cfvo type="percent" val="67"/>
      </iconSet>
    </cfRule>
    <cfRule type="iconSet" priority="109">
      <iconSet iconSet="3Signs">
        <cfvo type="percent" val="0"/>
        <cfvo type="percent" val="33"/>
        <cfvo type="percent" val="67"/>
      </iconSet>
    </cfRule>
    <cfRule type="iconSet" priority="110">
      <iconSet iconSet="3Signs">
        <cfvo type="percent" val="0"/>
        <cfvo type="percent" val="33"/>
        <cfvo type="percent" val="67"/>
      </iconSet>
    </cfRule>
    <cfRule type="iconSet" priority="111">
      <iconSet iconSet="3Signs">
        <cfvo type="percent" val="0"/>
        <cfvo type="percent" val="33"/>
        <cfvo type="percent" val="67"/>
      </iconSet>
    </cfRule>
    <cfRule type="iconSet" priority="112">
      <iconSet iconSet="3Signs">
        <cfvo type="percent" val="0"/>
        <cfvo type="percent" val="33"/>
        <cfvo type="percent" val="67"/>
      </iconSet>
    </cfRule>
    <cfRule type="iconSet" priority="113">
      <iconSet iconSet="3Signs">
        <cfvo type="percent" val="0"/>
        <cfvo type="percent" val="33"/>
        <cfvo type="percent" val="67"/>
      </iconSet>
    </cfRule>
    <cfRule type="iconSet" priority="114">
      <iconSet iconSet="3Signs">
        <cfvo type="percent" val="0"/>
        <cfvo type="percent" val="33"/>
        <cfvo type="percent" val="67"/>
      </iconSet>
    </cfRule>
    <cfRule type="iconSet" priority="115">
      <iconSet iconSet="3Signs">
        <cfvo type="percent" val="0"/>
        <cfvo type="percent" val="33"/>
        <cfvo type="percent" val="67"/>
      </iconSet>
    </cfRule>
    <cfRule type="iconSet" priority="116">
      <iconSet iconSet="3Signs">
        <cfvo type="percent" val="0"/>
        <cfvo type="percent" val="33"/>
        <cfvo type="percent" val="67"/>
      </iconSet>
    </cfRule>
    <cfRule type="iconSet" priority="117">
      <iconSet iconSet="3Signs">
        <cfvo type="percent" val="0"/>
        <cfvo type="percent" val="33"/>
        <cfvo type="percent" val="67"/>
      </iconSet>
    </cfRule>
    <cfRule type="iconSet" priority="118">
      <iconSet iconSet="3Signs">
        <cfvo type="percent" val="0"/>
        <cfvo type="percent" val="33"/>
        <cfvo type="percent" val="67"/>
      </iconSet>
    </cfRule>
    <cfRule type="iconSet" priority="119">
      <iconSet iconSet="3Signs">
        <cfvo type="percent" val="0"/>
        <cfvo type="percent" val="33"/>
        <cfvo type="percent" val="67"/>
      </iconSet>
    </cfRule>
    <cfRule type="iconSet" priority="120">
      <iconSet iconSet="3Signs">
        <cfvo type="percent" val="0"/>
        <cfvo type="percent" val="33"/>
        <cfvo type="percent" val="67"/>
      </iconSet>
    </cfRule>
    <cfRule type="iconSet" priority="121">
      <iconSet iconSet="3Signs">
        <cfvo type="percent" val="0"/>
        <cfvo type="percent" val="33"/>
        <cfvo type="percent" val="67"/>
      </iconSet>
    </cfRule>
    <cfRule type="iconSet" priority="122">
      <iconSet iconSet="3Signs">
        <cfvo type="percent" val="0"/>
        <cfvo type="percent" val="33"/>
        <cfvo type="percent" val="67"/>
      </iconSet>
    </cfRule>
    <cfRule type="iconSet" priority="123">
      <iconSet iconSet="3Signs">
        <cfvo type="percent" val="0"/>
        <cfvo type="percent" val="33"/>
        <cfvo type="percent" val="67"/>
      </iconSet>
    </cfRule>
    <cfRule type="iconSet" priority="124">
      <iconSet iconSet="3Signs">
        <cfvo type="percent" val="0"/>
        <cfvo type="percent" val="33"/>
        <cfvo type="percent" val="67"/>
      </iconSet>
    </cfRule>
    <cfRule type="iconSet" priority="125">
      <iconSet iconSet="3Signs">
        <cfvo type="percent" val="0"/>
        <cfvo type="percent" val="33"/>
        <cfvo type="percent" val="67"/>
      </iconSet>
    </cfRule>
    <cfRule type="iconSet" priority="126">
      <iconSet iconSet="3Signs">
        <cfvo type="percent" val="0"/>
        <cfvo type="percent" val="33"/>
        <cfvo type="percent" val="67"/>
      </iconSet>
    </cfRule>
    <cfRule type="iconSet" priority="127">
      <iconSet iconSet="3Signs">
        <cfvo type="percent" val="0"/>
        <cfvo type="percent" val="33"/>
        <cfvo type="percent" val="67"/>
      </iconSet>
    </cfRule>
    <cfRule type="iconSet" priority="128">
      <iconSet iconSet="3Signs">
        <cfvo type="percent" val="0"/>
        <cfvo type="percent" val="33"/>
        <cfvo type="percent" val="67"/>
      </iconSet>
    </cfRule>
    <cfRule type="iconSet" priority="129">
      <iconSet iconSet="3Signs">
        <cfvo type="percent" val="0"/>
        <cfvo type="percent" val="33"/>
        <cfvo type="percent" val="67"/>
      </iconSet>
    </cfRule>
    <cfRule type="iconSet" priority="130">
      <iconSet iconSet="3Signs">
        <cfvo type="percent" val="0"/>
        <cfvo type="percent" val="33"/>
        <cfvo type="percent" val="67"/>
      </iconSet>
    </cfRule>
    <cfRule type="iconSet" priority="131">
      <iconSet iconSet="3Signs">
        <cfvo type="percent" val="0"/>
        <cfvo type="percent" val="33"/>
        <cfvo type="percent" val="67"/>
      </iconSet>
    </cfRule>
    <cfRule type="iconSet" priority="132">
      <iconSet iconSet="3Signs">
        <cfvo type="percent" val="0"/>
        <cfvo type="percent" val="33"/>
        <cfvo type="percent" val="67"/>
      </iconSet>
    </cfRule>
    <cfRule type="iconSet" priority="133">
      <iconSet iconSet="3Signs">
        <cfvo type="percent" val="0"/>
        <cfvo type="percent" val="33"/>
        <cfvo type="percent" val="67"/>
      </iconSet>
    </cfRule>
    <cfRule type="iconSet" priority="134">
      <iconSet iconSet="3Signs">
        <cfvo type="percent" val="0"/>
        <cfvo type="percent" val="33"/>
        <cfvo type="percent" val="67"/>
      </iconSet>
    </cfRule>
    <cfRule type="iconSet" priority="135">
      <iconSet iconSet="3Signs">
        <cfvo type="percent" val="0"/>
        <cfvo type="percent" val="33"/>
        <cfvo type="percent" val="67"/>
      </iconSet>
    </cfRule>
    <cfRule type="iconSet" priority="136">
      <iconSet iconSet="3Signs">
        <cfvo type="percent" val="0"/>
        <cfvo type="percent" val="33"/>
        <cfvo type="percent" val="67"/>
      </iconSet>
    </cfRule>
    <cfRule type="iconSet" priority="137">
      <iconSet iconSet="3Signs">
        <cfvo type="percent" val="0"/>
        <cfvo type="percent" val="33"/>
        <cfvo type="percent" val="67"/>
      </iconSet>
    </cfRule>
    <cfRule type="iconSet" priority="138">
      <iconSet iconSet="3Signs">
        <cfvo type="percent" val="0"/>
        <cfvo type="percent" val="33"/>
        <cfvo type="percent" val="67"/>
      </iconSet>
    </cfRule>
    <cfRule type="iconSet" priority="139">
      <iconSet iconSet="3Signs">
        <cfvo type="percent" val="0"/>
        <cfvo type="percent" val="33"/>
        <cfvo type="percent" val="67"/>
      </iconSet>
    </cfRule>
    <cfRule type="iconSet" priority="140">
      <iconSet iconSet="3Signs">
        <cfvo type="percent" val="0"/>
        <cfvo type="percent" val="33"/>
        <cfvo type="percent" val="67"/>
      </iconSet>
    </cfRule>
    <cfRule type="iconSet" priority="141">
      <iconSet iconSet="3Signs">
        <cfvo type="percent" val="0"/>
        <cfvo type="percent" val="33"/>
        <cfvo type="percent" val="67"/>
      </iconSet>
    </cfRule>
    <cfRule type="iconSet" priority="142">
      <iconSet iconSet="3Signs">
        <cfvo type="percent" val="0"/>
        <cfvo type="percent" val="33"/>
        <cfvo type="percent" val="67"/>
      </iconSet>
    </cfRule>
    <cfRule type="iconSet" priority="143">
      <iconSet iconSet="3Signs">
        <cfvo type="percent" val="0"/>
        <cfvo type="percent" val="33"/>
        <cfvo type="percent" val="67"/>
      </iconSet>
    </cfRule>
    <cfRule type="iconSet" priority="144">
      <iconSet iconSet="3Signs">
        <cfvo type="percent" val="0"/>
        <cfvo type="percent" val="33"/>
        <cfvo type="percent" val="67"/>
      </iconSet>
    </cfRule>
    <cfRule type="iconSet" priority="145">
      <iconSet iconSet="3Signs">
        <cfvo type="percent" val="0"/>
        <cfvo type="percent" val="33"/>
        <cfvo type="percent" val="67"/>
      </iconSet>
    </cfRule>
    <cfRule type="iconSet" priority="146">
      <iconSet iconSet="3Signs">
        <cfvo type="percent" val="0"/>
        <cfvo type="percent" val="33"/>
        <cfvo type="percent" val="67"/>
      </iconSet>
    </cfRule>
    <cfRule type="iconSet" priority="147">
      <iconSet iconSet="3Signs">
        <cfvo type="percent" val="0"/>
        <cfvo type="percent" val="33"/>
        <cfvo type="percent" val="67"/>
      </iconSet>
    </cfRule>
    <cfRule type="iconSet" priority="148">
      <iconSet iconSet="3Signs">
        <cfvo type="percent" val="0"/>
        <cfvo type="percent" val="33"/>
        <cfvo type="percent" val="67"/>
      </iconSet>
    </cfRule>
    <cfRule type="iconSet" priority="149">
      <iconSet iconSet="3Signs">
        <cfvo type="percent" val="0"/>
        <cfvo type="percent" val="33"/>
        <cfvo type="percent" val="67"/>
      </iconSet>
    </cfRule>
    <cfRule type="iconSet" priority="150">
      <iconSet iconSet="3Signs">
        <cfvo type="percent" val="0"/>
        <cfvo type="percent" val="33"/>
        <cfvo type="percent" val="67"/>
      </iconSet>
    </cfRule>
    <cfRule type="iconSet" priority="151">
      <iconSet iconSet="3Signs">
        <cfvo type="percent" val="0"/>
        <cfvo type="percent" val="33"/>
        <cfvo type="percent" val="67"/>
      </iconSet>
    </cfRule>
    <cfRule type="iconSet" priority="152">
      <iconSet iconSet="3Signs">
        <cfvo type="percent" val="0"/>
        <cfvo type="percent" val="33"/>
        <cfvo type="percent" val="67"/>
      </iconSet>
    </cfRule>
    <cfRule type="iconSet" priority="153">
      <iconSet iconSet="3Signs">
        <cfvo type="percent" val="0"/>
        <cfvo type="percent" val="33"/>
        <cfvo type="percent" val="67"/>
      </iconSet>
    </cfRule>
    <cfRule type="iconSet" priority="154">
      <iconSet iconSet="3Signs">
        <cfvo type="percent" val="0"/>
        <cfvo type="percent" val="33"/>
        <cfvo type="percent" val="67"/>
      </iconSet>
    </cfRule>
    <cfRule type="iconSet" priority="155">
      <iconSet iconSet="3Signs">
        <cfvo type="percent" val="0"/>
        <cfvo type="percent" val="33"/>
        <cfvo type="percent" val="67"/>
      </iconSet>
    </cfRule>
    <cfRule type="iconSet" priority="156">
      <iconSet iconSet="3Signs">
        <cfvo type="percent" val="0"/>
        <cfvo type="percent" val="33"/>
        <cfvo type="percent" val="67"/>
      </iconSet>
    </cfRule>
    <cfRule type="iconSet" priority="157">
      <iconSet iconSet="3Signs">
        <cfvo type="percent" val="0"/>
        <cfvo type="percent" val="33"/>
        <cfvo type="percent" val="67"/>
      </iconSet>
    </cfRule>
    <cfRule type="iconSet" priority="158">
      <iconSet iconSet="3Signs">
        <cfvo type="percent" val="0"/>
        <cfvo type="percent" val="33"/>
        <cfvo type="percent" val="67"/>
      </iconSet>
    </cfRule>
    <cfRule type="iconSet" priority="159">
      <iconSet iconSet="3Signs">
        <cfvo type="percent" val="0"/>
        <cfvo type="percent" val="33"/>
        <cfvo type="percent" val="67"/>
      </iconSet>
    </cfRule>
    <cfRule type="iconSet" priority="160">
      <iconSet iconSet="3Signs">
        <cfvo type="percent" val="0"/>
        <cfvo type="percent" val="33"/>
        <cfvo type="percent" val="67"/>
      </iconSet>
    </cfRule>
    <cfRule type="iconSet" priority="161">
      <iconSet iconSet="3Signs">
        <cfvo type="percent" val="0"/>
        <cfvo type="percent" val="33"/>
        <cfvo type="percent" val="67"/>
      </iconSet>
    </cfRule>
    <cfRule type="iconSet" priority="162">
      <iconSet iconSet="3Signs">
        <cfvo type="percent" val="0"/>
        <cfvo type="percent" val="33"/>
        <cfvo type="percent" val="67"/>
      </iconSet>
    </cfRule>
    <cfRule type="iconSet" priority="163">
      <iconSet iconSet="3Signs">
        <cfvo type="percent" val="0"/>
        <cfvo type="percent" val="33"/>
        <cfvo type="percent" val="67"/>
      </iconSet>
    </cfRule>
    <cfRule type="iconSet" priority="164">
      <iconSet iconSet="3Signs">
        <cfvo type="percent" val="0"/>
        <cfvo type="percent" val="33"/>
        <cfvo type="percent" val="67"/>
      </iconSet>
    </cfRule>
    <cfRule type="iconSet" priority="165">
      <iconSet iconSet="3Signs">
        <cfvo type="percent" val="0"/>
        <cfvo type="percent" val="33"/>
        <cfvo type="percent" val="67"/>
      </iconSet>
    </cfRule>
    <cfRule type="iconSet" priority="166">
      <iconSet iconSet="3Signs">
        <cfvo type="percent" val="0"/>
        <cfvo type="percent" val="33"/>
        <cfvo type="percent" val="67"/>
      </iconSet>
    </cfRule>
    <cfRule type="iconSet" priority="167">
      <iconSet iconSet="3Signs">
        <cfvo type="percent" val="0"/>
        <cfvo type="percent" val="33"/>
        <cfvo type="percent" val="67"/>
      </iconSet>
    </cfRule>
    <cfRule type="iconSet" priority="168">
      <iconSet iconSet="3Signs">
        <cfvo type="percent" val="0"/>
        <cfvo type="percent" val="33"/>
        <cfvo type="percent" val="67"/>
      </iconSet>
    </cfRule>
    <cfRule type="iconSet" priority="169">
      <iconSet iconSet="3Signs">
        <cfvo type="percent" val="0"/>
        <cfvo type="percent" val="33"/>
        <cfvo type="percent" val="67"/>
      </iconSet>
    </cfRule>
    <cfRule type="iconSet" priority="170">
      <iconSet iconSet="3Signs">
        <cfvo type="percent" val="0"/>
        <cfvo type="percent" val="33"/>
        <cfvo type="percent" val="67"/>
      </iconSet>
    </cfRule>
    <cfRule type="iconSet" priority="171">
      <iconSet iconSet="3Signs">
        <cfvo type="percent" val="0"/>
        <cfvo type="percent" val="33"/>
        <cfvo type="percent" val="67"/>
      </iconSet>
    </cfRule>
    <cfRule type="iconSet" priority="172">
      <iconSet iconSet="3Signs">
        <cfvo type="percent" val="0"/>
        <cfvo type="percent" val="33"/>
        <cfvo type="percent" val="67"/>
      </iconSet>
    </cfRule>
    <cfRule type="iconSet" priority="173">
      <iconSet iconSet="3Signs">
        <cfvo type="percent" val="0"/>
        <cfvo type="percent" val="33"/>
        <cfvo type="percent" val="67"/>
      </iconSet>
    </cfRule>
    <cfRule type="iconSet" priority="174">
      <iconSet iconSet="3Signs">
        <cfvo type="percent" val="0"/>
        <cfvo type="percent" val="33"/>
        <cfvo type="percent" val="67"/>
      </iconSet>
    </cfRule>
    <cfRule type="iconSet" priority="175">
      <iconSet iconSet="3Signs">
        <cfvo type="percent" val="0"/>
        <cfvo type="percent" val="33"/>
        <cfvo type="percent" val="67"/>
      </iconSet>
    </cfRule>
    <cfRule type="iconSet" priority="176">
      <iconSet iconSet="3Signs">
        <cfvo type="percent" val="0"/>
        <cfvo type="percent" val="33"/>
        <cfvo type="percent" val="67"/>
      </iconSet>
    </cfRule>
    <cfRule type="iconSet" priority="177">
      <iconSet iconSet="3Signs">
        <cfvo type="percent" val="0"/>
        <cfvo type="percent" val="33"/>
        <cfvo type="percent" val="67"/>
      </iconSet>
    </cfRule>
    <cfRule type="iconSet" priority="178">
      <iconSet iconSet="3Signs">
        <cfvo type="percent" val="0"/>
        <cfvo type="percent" val="33"/>
        <cfvo type="percent" val="67"/>
      </iconSet>
    </cfRule>
    <cfRule type="iconSet" priority="179">
      <iconSet iconSet="3Signs">
        <cfvo type="percent" val="0"/>
        <cfvo type="percent" val="33"/>
        <cfvo type="percent" val="67"/>
      </iconSet>
    </cfRule>
    <cfRule type="iconSet" priority="180">
      <iconSet iconSet="3Signs">
        <cfvo type="percent" val="0"/>
        <cfvo type="percent" val="33"/>
        <cfvo type="percent" val="67"/>
      </iconSet>
    </cfRule>
    <cfRule type="iconSet" priority="181">
      <iconSet iconSet="3Signs">
        <cfvo type="percent" val="0"/>
        <cfvo type="percent" val="33"/>
        <cfvo type="percent" val="67"/>
      </iconSet>
    </cfRule>
    <cfRule type="iconSet" priority="182">
      <iconSet iconSet="3Signs">
        <cfvo type="percent" val="0"/>
        <cfvo type="percent" val="33"/>
        <cfvo type="percent" val="67"/>
      </iconSet>
    </cfRule>
    <cfRule type="iconSet" priority="183">
      <iconSet iconSet="3Signs">
        <cfvo type="percent" val="0"/>
        <cfvo type="percent" val="33"/>
        <cfvo type="percent" val="67"/>
      </iconSet>
    </cfRule>
    <cfRule type="iconSet" priority="184">
      <iconSet iconSet="3Signs">
        <cfvo type="percent" val="0"/>
        <cfvo type="percent" val="33"/>
        <cfvo type="percent" val="67"/>
      </iconSet>
    </cfRule>
    <cfRule type="iconSet" priority="185">
      <iconSet iconSet="3Signs">
        <cfvo type="percent" val="0"/>
        <cfvo type="percent" val="33"/>
        <cfvo type="percent" val="67"/>
      </iconSet>
    </cfRule>
    <cfRule type="iconSet" priority="186">
      <iconSet iconSet="3Signs">
        <cfvo type="percent" val="0"/>
        <cfvo type="percent" val="33"/>
        <cfvo type="percent" val="67"/>
      </iconSet>
    </cfRule>
    <cfRule type="iconSet" priority="187">
      <iconSet iconSet="3Signs">
        <cfvo type="percent" val="0"/>
        <cfvo type="percent" val="33"/>
        <cfvo type="percent" val="67"/>
      </iconSet>
    </cfRule>
    <cfRule type="iconSet" priority="188">
      <iconSet iconSet="3Signs">
        <cfvo type="percent" val="0"/>
        <cfvo type="percent" val="33"/>
        <cfvo type="percent" val="67"/>
      </iconSet>
    </cfRule>
    <cfRule type="iconSet" priority="189">
      <iconSet iconSet="3Signs">
        <cfvo type="percent" val="0"/>
        <cfvo type="percent" val="33"/>
        <cfvo type="percent" val="67"/>
      </iconSet>
    </cfRule>
    <cfRule type="iconSet" priority="190">
      <iconSet iconSet="3Signs">
        <cfvo type="percent" val="0"/>
        <cfvo type="percent" val="33"/>
        <cfvo type="percent" val="67"/>
      </iconSet>
    </cfRule>
    <cfRule type="iconSet" priority="191">
      <iconSet iconSet="3Signs">
        <cfvo type="percent" val="0"/>
        <cfvo type="percent" val="33"/>
        <cfvo type="percent" val="67"/>
      </iconSet>
    </cfRule>
    <cfRule type="iconSet" priority="192">
      <iconSet iconSet="3Signs">
        <cfvo type="percent" val="0"/>
        <cfvo type="percent" val="33"/>
        <cfvo type="percent" val="67"/>
      </iconSet>
    </cfRule>
    <cfRule type="iconSet" priority="193">
      <iconSet iconSet="3Signs">
        <cfvo type="percent" val="0"/>
        <cfvo type="percent" val="33"/>
        <cfvo type="percent" val="67"/>
      </iconSet>
    </cfRule>
    <cfRule type="iconSet" priority="194">
      <iconSet iconSet="3Signs">
        <cfvo type="percent" val="0"/>
        <cfvo type="percent" val="33"/>
        <cfvo type="percent" val="67"/>
      </iconSet>
    </cfRule>
    <cfRule type="iconSet" priority="195">
      <iconSet iconSet="3Signs">
        <cfvo type="percent" val="0"/>
        <cfvo type="percent" val="33"/>
        <cfvo type="percent" val="67"/>
      </iconSet>
    </cfRule>
    <cfRule type="iconSet" priority="196">
      <iconSet iconSet="3Signs">
        <cfvo type="percent" val="0"/>
        <cfvo type="percent" val="33"/>
        <cfvo type="percent" val="67"/>
      </iconSet>
    </cfRule>
    <cfRule type="iconSet" priority="197">
      <iconSet iconSet="3Signs">
        <cfvo type="percent" val="0"/>
        <cfvo type="percent" val="33"/>
        <cfvo type="percent" val="67"/>
      </iconSet>
    </cfRule>
    <cfRule type="iconSet" priority="198">
      <iconSet iconSet="3Signs">
        <cfvo type="percent" val="0"/>
        <cfvo type="percent" val="33"/>
        <cfvo type="percent" val="67"/>
      </iconSet>
    </cfRule>
    <cfRule type="iconSet" priority="199">
      <iconSet iconSet="3Signs">
        <cfvo type="percent" val="0"/>
        <cfvo type="percent" val="33"/>
        <cfvo type="percent" val="67"/>
      </iconSet>
    </cfRule>
    <cfRule type="iconSet" priority="200">
      <iconSet iconSet="3Signs">
        <cfvo type="percent" val="0"/>
        <cfvo type="percent" val="33"/>
        <cfvo type="percent" val="67"/>
      </iconSet>
    </cfRule>
    <cfRule type="iconSet" priority="201">
      <iconSet iconSet="3Signs">
        <cfvo type="percent" val="0"/>
        <cfvo type="percent" val="33"/>
        <cfvo type="percent" val="67"/>
      </iconSet>
    </cfRule>
    <cfRule type="iconSet" priority="202">
      <iconSet iconSet="3Signs">
        <cfvo type="percent" val="0"/>
        <cfvo type="percent" val="33"/>
        <cfvo type="percent" val="67"/>
      </iconSet>
    </cfRule>
    <cfRule type="iconSet" priority="203">
      <iconSet iconSet="3Signs">
        <cfvo type="percent" val="0"/>
        <cfvo type="percent" val="33"/>
        <cfvo type="percent" val="67"/>
      </iconSet>
    </cfRule>
    <cfRule type="iconSet" priority="204">
      <iconSet iconSet="3Signs">
        <cfvo type="percent" val="0"/>
        <cfvo type="percent" val="33"/>
        <cfvo type="percent" val="67"/>
      </iconSet>
    </cfRule>
    <cfRule type="iconSet" priority="205">
      <iconSet iconSet="3Signs">
        <cfvo type="percent" val="0"/>
        <cfvo type="percent" val="33"/>
        <cfvo type="percent" val="67"/>
      </iconSet>
    </cfRule>
    <cfRule type="iconSet" priority="206">
      <iconSet iconSet="3Signs">
        <cfvo type="percent" val="0"/>
        <cfvo type="percent" val="33"/>
        <cfvo type="percent" val="67"/>
      </iconSet>
    </cfRule>
    <cfRule type="iconSet" priority="207">
      <iconSet iconSet="3Signs">
        <cfvo type="percent" val="0"/>
        <cfvo type="percent" val="33"/>
        <cfvo type="percent" val="67"/>
      </iconSet>
    </cfRule>
    <cfRule type="iconSet" priority="208">
      <iconSet iconSet="3Signs">
        <cfvo type="percent" val="0"/>
        <cfvo type="percent" val="33"/>
        <cfvo type="percent" val="67"/>
      </iconSet>
    </cfRule>
    <cfRule type="iconSet" priority="209">
      <iconSet iconSet="3Signs">
        <cfvo type="percent" val="0"/>
        <cfvo type="percent" val="33"/>
        <cfvo type="percent" val="67"/>
      </iconSet>
    </cfRule>
    <cfRule type="iconSet" priority="210">
      <iconSet iconSet="3Signs">
        <cfvo type="percent" val="0"/>
        <cfvo type="percent" val="33"/>
        <cfvo type="percent" val="67"/>
      </iconSet>
    </cfRule>
    <cfRule type="iconSet" priority="211">
      <iconSet iconSet="3Signs">
        <cfvo type="percent" val="0"/>
        <cfvo type="percent" val="33"/>
        <cfvo type="percent" val="67"/>
      </iconSet>
    </cfRule>
    <cfRule type="iconSet" priority="212">
      <iconSet iconSet="3Signs">
        <cfvo type="percent" val="0"/>
        <cfvo type="percent" val="33"/>
        <cfvo type="percent" val="67"/>
      </iconSet>
    </cfRule>
    <cfRule type="iconSet" priority="213">
      <iconSet iconSet="3Signs">
        <cfvo type="percent" val="0"/>
        <cfvo type="percent" val="33"/>
        <cfvo type="percent" val="67"/>
      </iconSet>
    </cfRule>
    <cfRule type="iconSet" priority="214">
      <iconSet iconSet="3Signs">
        <cfvo type="percent" val="0"/>
        <cfvo type="percent" val="33"/>
        <cfvo type="percent" val="67"/>
      </iconSet>
    </cfRule>
    <cfRule type="iconSet" priority="215">
      <iconSet iconSet="3Signs">
        <cfvo type="percent" val="0"/>
        <cfvo type="percent" val="33"/>
        <cfvo type="percent" val="67"/>
      </iconSet>
    </cfRule>
    <cfRule type="iconSet" priority="216">
      <iconSet iconSet="3Signs">
        <cfvo type="percent" val="0"/>
        <cfvo type="percent" val="33"/>
        <cfvo type="percent" val="67"/>
      </iconSet>
    </cfRule>
    <cfRule type="iconSet" priority="217">
      <iconSet iconSet="3Signs">
        <cfvo type="percent" val="0"/>
        <cfvo type="percent" val="33"/>
        <cfvo type="percent" val="67"/>
      </iconSet>
    </cfRule>
    <cfRule type="iconSet" priority="218">
      <iconSet iconSet="3Signs">
        <cfvo type="percent" val="0"/>
        <cfvo type="percent" val="33"/>
        <cfvo type="percent" val="67"/>
      </iconSet>
    </cfRule>
    <cfRule type="iconSet" priority="219">
      <iconSet iconSet="3Signs">
        <cfvo type="percent" val="0"/>
        <cfvo type="percent" val="33"/>
        <cfvo type="percent" val="67"/>
      </iconSet>
    </cfRule>
    <cfRule type="iconSet" priority="220">
      <iconSet iconSet="3Signs">
        <cfvo type="percent" val="0"/>
        <cfvo type="percent" val="33"/>
        <cfvo type="percent" val="67"/>
      </iconSet>
    </cfRule>
    <cfRule type="iconSet" priority="221">
      <iconSet iconSet="3Signs">
        <cfvo type="percent" val="0"/>
        <cfvo type="percent" val="33"/>
        <cfvo type="percent" val="67"/>
      </iconSet>
    </cfRule>
    <cfRule type="iconSet" priority="222">
      <iconSet iconSet="3Signs">
        <cfvo type="percent" val="0"/>
        <cfvo type="percent" val="33"/>
        <cfvo type="percent" val="67"/>
      </iconSet>
    </cfRule>
    <cfRule type="iconSet" priority="223">
      <iconSet iconSet="3Signs">
        <cfvo type="percent" val="0"/>
        <cfvo type="percent" val="33"/>
        <cfvo type="percent" val="67"/>
      </iconSet>
    </cfRule>
    <cfRule type="iconSet" priority="224">
      <iconSet iconSet="3Signs">
        <cfvo type="percent" val="0"/>
        <cfvo type="percent" val="33"/>
        <cfvo type="percent" val="67"/>
      </iconSet>
    </cfRule>
    <cfRule type="iconSet" priority="225">
      <iconSet iconSet="3Signs">
        <cfvo type="percent" val="0"/>
        <cfvo type="percent" val="33"/>
        <cfvo type="percent" val="67"/>
      </iconSet>
    </cfRule>
    <cfRule type="iconSet" priority="226">
      <iconSet iconSet="3Signs">
        <cfvo type="percent" val="0"/>
        <cfvo type="percent" val="33"/>
        <cfvo type="percent" val="67"/>
      </iconSet>
    </cfRule>
    <cfRule type="iconSet" priority="227">
      <iconSet iconSet="3Signs">
        <cfvo type="percent" val="0"/>
        <cfvo type="percent" val="33"/>
        <cfvo type="percent" val="67"/>
      </iconSet>
    </cfRule>
    <cfRule type="iconSet" priority="228">
      <iconSet iconSet="3Signs">
        <cfvo type="percent" val="0"/>
        <cfvo type="percent" val="33"/>
        <cfvo type="percent" val="67"/>
      </iconSet>
    </cfRule>
    <cfRule type="iconSet" priority="229">
      <iconSet iconSet="3Signs">
        <cfvo type="percent" val="0"/>
        <cfvo type="percent" val="33"/>
        <cfvo type="percent" val="67"/>
      </iconSet>
    </cfRule>
    <cfRule type="iconSet" priority="230">
      <iconSet iconSet="3Signs">
        <cfvo type="percent" val="0"/>
        <cfvo type="percent" val="33"/>
        <cfvo type="percent" val="67"/>
      </iconSet>
    </cfRule>
    <cfRule type="iconSet" priority="231">
      <iconSet iconSet="3Signs">
        <cfvo type="percent" val="0"/>
        <cfvo type="percent" val="33"/>
        <cfvo type="percent" val="67"/>
      </iconSet>
    </cfRule>
    <cfRule type="iconSet" priority="232">
      <iconSet iconSet="3Signs">
        <cfvo type="percent" val="0"/>
        <cfvo type="percent" val="33"/>
        <cfvo type="percent" val="67"/>
      </iconSet>
    </cfRule>
    <cfRule type="iconSet" priority="233">
      <iconSet iconSet="3Signs">
        <cfvo type="percent" val="0"/>
        <cfvo type="percent" val="33"/>
        <cfvo type="percent" val="67"/>
      </iconSet>
    </cfRule>
    <cfRule type="iconSet" priority="234">
      <iconSet iconSet="3Signs">
        <cfvo type="percent" val="0"/>
        <cfvo type="percent" val="33"/>
        <cfvo type="percent" val="67"/>
      </iconSet>
    </cfRule>
    <cfRule type="iconSet" priority="235">
      <iconSet iconSet="3Signs">
        <cfvo type="percent" val="0"/>
        <cfvo type="percent" val="33"/>
        <cfvo type="percent" val="67"/>
      </iconSet>
    </cfRule>
    <cfRule type="iconSet" priority="236">
      <iconSet iconSet="3Signs">
        <cfvo type="percent" val="0"/>
        <cfvo type="percent" val="33"/>
        <cfvo type="percent" val="67"/>
      </iconSet>
    </cfRule>
    <cfRule type="iconSet" priority="237">
      <iconSet iconSet="3Signs">
        <cfvo type="percent" val="0"/>
        <cfvo type="percent" val="33"/>
        <cfvo type="percent" val="67"/>
      </iconSet>
    </cfRule>
    <cfRule type="iconSet" priority="238">
      <iconSet iconSet="3Signs">
        <cfvo type="percent" val="0"/>
        <cfvo type="percent" val="33"/>
        <cfvo type="percent" val="67"/>
      </iconSet>
    </cfRule>
    <cfRule type="iconSet" priority="239">
      <iconSet iconSet="3Signs">
        <cfvo type="percent" val="0"/>
        <cfvo type="percent" val="33"/>
        <cfvo type="percent" val="67"/>
      </iconSet>
    </cfRule>
    <cfRule type="iconSet" priority="240">
      <iconSet iconSet="3Signs">
        <cfvo type="percent" val="0"/>
        <cfvo type="percent" val="33"/>
        <cfvo type="percent" val="67"/>
      </iconSet>
    </cfRule>
    <cfRule type="iconSet" priority="241">
      <iconSet iconSet="3Signs">
        <cfvo type="percent" val="0"/>
        <cfvo type="percent" val="33"/>
        <cfvo type="percent" val="67"/>
      </iconSet>
    </cfRule>
    <cfRule type="iconSet" priority="242">
      <iconSet iconSet="3Signs">
        <cfvo type="percent" val="0"/>
        <cfvo type="percent" val="33"/>
        <cfvo type="percent" val="67"/>
      </iconSet>
    </cfRule>
    <cfRule type="iconSet" priority="243">
      <iconSet iconSet="3Signs">
        <cfvo type="percent" val="0"/>
        <cfvo type="percent" val="33"/>
        <cfvo type="percent" val="67"/>
      </iconSet>
    </cfRule>
    <cfRule type="iconSet" priority="244">
      <iconSet iconSet="3Signs">
        <cfvo type="percent" val="0"/>
        <cfvo type="percent" val="33"/>
        <cfvo type="percent" val="67"/>
      </iconSet>
    </cfRule>
    <cfRule type="iconSet" priority="245">
      <iconSet iconSet="3Signs">
        <cfvo type="percent" val="0"/>
        <cfvo type="percent" val="33"/>
        <cfvo type="percent" val="67"/>
      </iconSet>
    </cfRule>
    <cfRule type="iconSet" priority="246">
      <iconSet iconSet="3Signs">
        <cfvo type="percent" val="0"/>
        <cfvo type="percent" val="33"/>
        <cfvo type="percent" val="67"/>
      </iconSet>
    </cfRule>
    <cfRule type="iconSet" priority="247">
      <iconSet iconSet="3Signs">
        <cfvo type="percent" val="0"/>
        <cfvo type="percent" val="33"/>
        <cfvo type="percent" val="67"/>
      </iconSet>
    </cfRule>
    <cfRule type="iconSet" priority="248">
      <iconSet iconSet="3Signs">
        <cfvo type="percent" val="0"/>
        <cfvo type="percent" val="33"/>
        <cfvo type="percent" val="67"/>
      </iconSet>
    </cfRule>
    <cfRule type="iconSet" priority="249">
      <iconSet iconSet="3Signs">
        <cfvo type="percent" val="0"/>
        <cfvo type="percent" val="33"/>
        <cfvo type="percent" val="67"/>
      </iconSet>
    </cfRule>
    <cfRule type="iconSet" priority="250">
      <iconSet iconSet="3Signs">
        <cfvo type="percent" val="0"/>
        <cfvo type="percent" val="33"/>
        <cfvo type="percent" val="67"/>
      </iconSet>
    </cfRule>
    <cfRule type="iconSet" priority="251">
      <iconSet iconSet="3Signs">
        <cfvo type="percent" val="0"/>
        <cfvo type="percent" val="33"/>
        <cfvo type="percent" val="67"/>
      </iconSet>
    </cfRule>
    <cfRule type="iconSet" priority="252">
      <iconSet iconSet="3Signs">
        <cfvo type="percent" val="0"/>
        <cfvo type="percent" val="33"/>
        <cfvo type="percent" val="67"/>
      </iconSet>
    </cfRule>
    <cfRule type="iconSet" priority="253">
      <iconSet iconSet="3Signs">
        <cfvo type="percent" val="0"/>
        <cfvo type="percent" val="33"/>
        <cfvo type="percent" val="67"/>
      </iconSet>
    </cfRule>
    <cfRule type="iconSet" priority="254">
      <iconSet iconSet="3Signs">
        <cfvo type="percent" val="0"/>
        <cfvo type="percent" val="33"/>
        <cfvo type="percent" val="67"/>
      </iconSet>
    </cfRule>
    <cfRule type="iconSet" priority="255">
      <iconSet iconSet="3Signs">
        <cfvo type="percent" val="0"/>
        <cfvo type="percent" val="33"/>
        <cfvo type="percent" val="67"/>
      </iconSet>
    </cfRule>
    <cfRule type="iconSet" priority="256">
      <iconSet iconSet="3Signs">
        <cfvo type="percent" val="0"/>
        <cfvo type="percent" val="33"/>
        <cfvo type="percent" val="67"/>
      </iconSet>
    </cfRule>
    <cfRule type="iconSet" priority="257">
      <iconSet iconSet="3Signs">
        <cfvo type="percent" val="0"/>
        <cfvo type="percent" val="33"/>
        <cfvo type="percent" val="67"/>
      </iconSet>
    </cfRule>
    <cfRule type="iconSet" priority="258">
      <iconSet iconSet="3Signs">
        <cfvo type="percent" val="0"/>
        <cfvo type="percent" val="33"/>
        <cfvo type="percent" val="67"/>
      </iconSet>
    </cfRule>
    <cfRule type="iconSet" priority="259">
      <iconSet iconSet="3Signs">
        <cfvo type="percent" val="0"/>
        <cfvo type="percent" val="33"/>
        <cfvo type="percent" val="67"/>
      </iconSet>
    </cfRule>
    <cfRule type="iconSet" priority="260">
      <iconSet iconSet="3Signs">
        <cfvo type="percent" val="0"/>
        <cfvo type="percent" val="33"/>
        <cfvo type="percent" val="67"/>
      </iconSet>
    </cfRule>
    <cfRule type="iconSet" priority="261">
      <iconSet iconSet="3Signs">
        <cfvo type="percent" val="0"/>
        <cfvo type="percent" val="33"/>
        <cfvo type="percent" val="67"/>
      </iconSet>
    </cfRule>
    <cfRule type="iconSet" priority="262">
      <iconSet iconSet="3Signs">
        <cfvo type="percent" val="0"/>
        <cfvo type="percent" val="33"/>
        <cfvo type="percent" val="67"/>
      </iconSet>
    </cfRule>
    <cfRule type="iconSet" priority="263">
      <iconSet iconSet="3Signs">
        <cfvo type="percent" val="0"/>
        <cfvo type="percent" val="33"/>
        <cfvo type="percent" val="67"/>
      </iconSet>
    </cfRule>
    <cfRule type="iconSet" priority="264">
      <iconSet iconSet="3Signs">
        <cfvo type="percent" val="0"/>
        <cfvo type="percent" val="33"/>
        <cfvo type="percent" val="67"/>
      </iconSet>
    </cfRule>
    <cfRule type="iconSet" priority="265">
      <iconSet iconSet="3Signs">
        <cfvo type="percent" val="0"/>
        <cfvo type="percent" val="33"/>
        <cfvo type="percent" val="67"/>
      </iconSet>
    </cfRule>
    <cfRule type="iconSet" priority="266">
      <iconSet iconSet="3Signs">
        <cfvo type="percent" val="0"/>
        <cfvo type="percent" val="33"/>
        <cfvo type="percent" val="67"/>
      </iconSet>
    </cfRule>
    <cfRule type="iconSet" priority="267">
      <iconSet iconSet="3Signs">
        <cfvo type="percent" val="0"/>
        <cfvo type="percent" val="33"/>
        <cfvo type="percent" val="67"/>
      </iconSet>
    </cfRule>
    <cfRule type="iconSet" priority="268">
      <iconSet iconSet="3Signs">
        <cfvo type="percent" val="0"/>
        <cfvo type="percent" val="33"/>
        <cfvo type="percent" val="67"/>
      </iconSet>
    </cfRule>
    <cfRule type="iconSet" priority="269">
      <iconSet iconSet="3Signs">
        <cfvo type="percent" val="0"/>
        <cfvo type="percent" val="33"/>
        <cfvo type="percent" val="67"/>
      </iconSet>
    </cfRule>
    <cfRule type="iconSet" priority="270">
      <iconSet iconSet="3Signs">
        <cfvo type="percent" val="0"/>
        <cfvo type="percent" val="33"/>
        <cfvo type="percent" val="67"/>
      </iconSet>
    </cfRule>
    <cfRule type="iconSet" priority="271">
      <iconSet iconSet="3Signs">
        <cfvo type="percent" val="0"/>
        <cfvo type="percent" val="33"/>
        <cfvo type="percent" val="67"/>
      </iconSet>
    </cfRule>
    <cfRule type="iconSet" priority="272">
      <iconSet iconSet="3Signs">
        <cfvo type="percent" val="0"/>
        <cfvo type="percent" val="33"/>
        <cfvo type="percent" val="67"/>
      </iconSet>
    </cfRule>
    <cfRule type="iconSet" priority="273">
      <iconSet iconSet="3Signs">
        <cfvo type="percent" val="0"/>
        <cfvo type="percent" val="33"/>
        <cfvo type="percent" val="67"/>
      </iconSet>
    </cfRule>
    <cfRule type="iconSet" priority="274">
      <iconSet iconSet="3Signs">
        <cfvo type="percent" val="0"/>
        <cfvo type="percent" val="33"/>
        <cfvo type="percent" val="67"/>
      </iconSet>
    </cfRule>
    <cfRule type="iconSet" priority="275">
      <iconSet iconSet="3Signs">
        <cfvo type="percent" val="0"/>
        <cfvo type="percent" val="33"/>
        <cfvo type="percent" val="67"/>
      </iconSet>
    </cfRule>
    <cfRule type="iconSet" priority="276">
      <iconSet iconSet="3Signs">
        <cfvo type="percent" val="0"/>
        <cfvo type="percent" val="33"/>
        <cfvo type="percent" val="67"/>
      </iconSet>
    </cfRule>
    <cfRule type="iconSet" priority="277">
      <iconSet iconSet="3Signs">
        <cfvo type="percent" val="0"/>
        <cfvo type="percent" val="33"/>
        <cfvo type="percent" val="67"/>
      </iconSet>
    </cfRule>
    <cfRule type="iconSet" priority="278">
      <iconSet iconSet="3Signs">
        <cfvo type="percent" val="0"/>
        <cfvo type="percent" val="33"/>
        <cfvo type="percent" val="67"/>
      </iconSet>
    </cfRule>
    <cfRule type="iconSet" priority="279">
      <iconSet iconSet="3Signs">
        <cfvo type="percent" val="0"/>
        <cfvo type="percent" val="33"/>
        <cfvo type="percent" val="67"/>
      </iconSet>
    </cfRule>
    <cfRule type="iconSet" priority="280">
      <iconSet iconSet="3Signs">
        <cfvo type="percent" val="0"/>
        <cfvo type="percent" val="33"/>
        <cfvo type="percent" val="67"/>
      </iconSet>
    </cfRule>
    <cfRule type="iconSet" priority="281">
      <iconSet iconSet="3Signs">
        <cfvo type="percent" val="0"/>
        <cfvo type="percent" val="33"/>
        <cfvo type="percent" val="67"/>
      </iconSet>
    </cfRule>
    <cfRule type="iconSet" priority="282">
      <iconSet iconSet="3Signs">
        <cfvo type="percent" val="0"/>
        <cfvo type="percent" val="33"/>
        <cfvo type="percent" val="67"/>
      </iconSet>
    </cfRule>
    <cfRule type="iconSet" priority="283">
      <iconSet iconSet="3Signs">
        <cfvo type="percent" val="0"/>
        <cfvo type="percent" val="33"/>
        <cfvo type="percent" val="67"/>
      </iconSet>
    </cfRule>
    <cfRule type="iconSet" priority="284">
      <iconSet iconSet="3Signs">
        <cfvo type="percent" val="0"/>
        <cfvo type="percent" val="33"/>
        <cfvo type="percent" val="67"/>
      </iconSet>
    </cfRule>
    <cfRule type="iconSet" priority="285">
      <iconSet iconSet="3Signs">
        <cfvo type="percent" val="0"/>
        <cfvo type="percent" val="33"/>
        <cfvo type="percent" val="67"/>
      </iconSet>
    </cfRule>
    <cfRule type="iconSet" priority="286">
      <iconSet iconSet="3Signs">
        <cfvo type="percent" val="0"/>
        <cfvo type="percent" val="33"/>
        <cfvo type="percent" val="67"/>
      </iconSet>
    </cfRule>
    <cfRule type="iconSet" priority="287">
      <iconSet iconSet="3Signs">
        <cfvo type="percent" val="0"/>
        <cfvo type="percent" val="33"/>
        <cfvo type="percent" val="67"/>
      </iconSet>
    </cfRule>
    <cfRule type="iconSet" priority="288">
      <iconSet iconSet="3Signs">
        <cfvo type="percent" val="0"/>
        <cfvo type="percent" val="33"/>
        <cfvo type="percent" val="67"/>
      </iconSet>
    </cfRule>
    <cfRule type="iconSet" priority="289">
      <iconSet iconSet="3Signs">
        <cfvo type="percent" val="0"/>
        <cfvo type="percent" val="33"/>
        <cfvo type="percent" val="67"/>
      </iconSet>
    </cfRule>
    <cfRule type="iconSet" priority="290">
      <iconSet iconSet="3Signs">
        <cfvo type="percent" val="0"/>
        <cfvo type="percent" val="33"/>
        <cfvo type="percent" val="67"/>
      </iconSet>
    </cfRule>
    <cfRule type="iconSet" priority="291">
      <iconSet iconSet="3Signs">
        <cfvo type="percent" val="0"/>
        <cfvo type="percent" val="33"/>
        <cfvo type="percent" val="67"/>
      </iconSet>
    </cfRule>
    <cfRule type="iconSet" priority="292">
      <iconSet iconSet="3Signs">
        <cfvo type="percent" val="0"/>
        <cfvo type="percent" val="33"/>
        <cfvo type="percent" val="67"/>
      </iconSet>
    </cfRule>
    <cfRule type="iconSet" priority="293">
      <iconSet iconSet="3Signs">
        <cfvo type="percent" val="0"/>
        <cfvo type="percent" val="33"/>
        <cfvo type="percent" val="67"/>
      </iconSet>
    </cfRule>
    <cfRule type="iconSet" priority="294">
      <iconSet iconSet="3Signs">
        <cfvo type="percent" val="0"/>
        <cfvo type="percent" val="33"/>
        <cfvo type="percent" val="67"/>
      </iconSet>
    </cfRule>
    <cfRule type="iconSet" priority="295">
      <iconSet iconSet="3Signs">
        <cfvo type="percent" val="0"/>
        <cfvo type="percent" val="33"/>
        <cfvo type="percent" val="67"/>
      </iconSet>
    </cfRule>
    <cfRule type="iconSet" priority="296">
      <iconSet iconSet="3Signs">
        <cfvo type="percent" val="0"/>
        <cfvo type="percent" val="33"/>
        <cfvo type="percent" val="67"/>
      </iconSet>
    </cfRule>
    <cfRule type="iconSet" priority="297">
      <iconSet iconSet="3Signs">
        <cfvo type="percent" val="0"/>
        <cfvo type="percent" val="33"/>
        <cfvo type="percent" val="67"/>
      </iconSet>
    </cfRule>
    <cfRule type="iconSet" priority="298">
      <iconSet iconSet="3Signs">
        <cfvo type="percent" val="0"/>
        <cfvo type="percent" val="33"/>
        <cfvo type="percent" val="67"/>
      </iconSet>
    </cfRule>
    <cfRule type="iconSet" priority="299">
      <iconSet iconSet="3Signs">
        <cfvo type="percent" val="0"/>
        <cfvo type="percent" val="33"/>
        <cfvo type="percent" val="67"/>
      </iconSet>
    </cfRule>
    <cfRule type="iconSet" priority="300">
      <iconSet iconSet="3Signs">
        <cfvo type="percent" val="0"/>
        <cfvo type="percent" val="33"/>
        <cfvo type="percent" val="67"/>
      </iconSet>
    </cfRule>
    <cfRule type="iconSet" priority="301">
      <iconSet iconSet="3Signs">
        <cfvo type="percent" val="0"/>
        <cfvo type="percent" val="33"/>
        <cfvo type="percent" val="67"/>
      </iconSet>
    </cfRule>
    <cfRule type="iconSet" priority="302">
      <iconSet iconSet="3Signs">
        <cfvo type="percent" val="0"/>
        <cfvo type="percent" val="33"/>
        <cfvo type="percent" val="67"/>
      </iconSet>
    </cfRule>
    <cfRule type="iconSet" priority="303">
      <iconSet iconSet="3Signs">
        <cfvo type="percent" val="0"/>
        <cfvo type="percent" val="33"/>
        <cfvo type="percent" val="67"/>
      </iconSet>
    </cfRule>
    <cfRule type="iconSet" priority="304">
      <iconSet iconSet="3Signs">
        <cfvo type="percent" val="0"/>
        <cfvo type="percent" val="33"/>
        <cfvo type="percent" val="67"/>
      </iconSet>
    </cfRule>
    <cfRule type="iconSet" priority="305">
      <iconSet iconSet="3Signs">
        <cfvo type="percent" val="0"/>
        <cfvo type="percent" val="33"/>
        <cfvo type="percent" val="67"/>
      </iconSet>
    </cfRule>
    <cfRule type="iconSet" priority="306">
      <iconSet iconSet="3Signs">
        <cfvo type="percent" val="0"/>
        <cfvo type="percent" val="33"/>
        <cfvo type="percent" val="67"/>
      </iconSet>
    </cfRule>
    <cfRule type="iconSet" priority="307">
      <iconSet iconSet="3Signs">
        <cfvo type="percent" val="0"/>
        <cfvo type="percent" val="33"/>
        <cfvo type="percent" val="67"/>
      </iconSet>
    </cfRule>
    <cfRule type="iconSet" priority="308">
      <iconSet iconSet="3Signs">
        <cfvo type="percent" val="0"/>
        <cfvo type="percent" val="33"/>
        <cfvo type="percent" val="67"/>
      </iconSet>
    </cfRule>
    <cfRule type="iconSet" priority="309">
      <iconSet iconSet="3Signs">
        <cfvo type="percent" val="0"/>
        <cfvo type="percent" val="33"/>
        <cfvo type="percent" val="67"/>
      </iconSet>
    </cfRule>
    <cfRule type="iconSet" priority="310">
      <iconSet iconSet="3Signs">
        <cfvo type="percent" val="0"/>
        <cfvo type="percent" val="33"/>
        <cfvo type="percent" val="67"/>
      </iconSet>
    </cfRule>
    <cfRule type="iconSet" priority="311">
      <iconSet iconSet="3Signs">
        <cfvo type="percent" val="0"/>
        <cfvo type="percent" val="33"/>
        <cfvo type="percent" val="67"/>
      </iconSet>
    </cfRule>
    <cfRule type="iconSet" priority="312">
      <iconSet iconSet="3Signs">
        <cfvo type="percent" val="0"/>
        <cfvo type="percent" val="33"/>
        <cfvo type="percent" val="67"/>
      </iconSet>
    </cfRule>
    <cfRule type="iconSet" priority="313">
      <iconSet iconSet="3Signs">
        <cfvo type="percent" val="0"/>
        <cfvo type="percent" val="33"/>
        <cfvo type="percent" val="67"/>
      </iconSet>
    </cfRule>
    <cfRule type="iconSet" priority="314">
      <iconSet iconSet="3Signs">
        <cfvo type="percent" val="0"/>
        <cfvo type="percent" val="33"/>
        <cfvo type="percent" val="67"/>
      </iconSet>
    </cfRule>
    <cfRule type="iconSet" priority="315">
      <iconSet iconSet="3Signs">
        <cfvo type="percent" val="0"/>
        <cfvo type="percent" val="33"/>
        <cfvo type="percent" val="67"/>
      </iconSet>
    </cfRule>
    <cfRule type="iconSet" priority="316">
      <iconSet iconSet="3Signs">
        <cfvo type="percent" val="0"/>
        <cfvo type="percent" val="33"/>
        <cfvo type="percent" val="67"/>
      </iconSet>
    </cfRule>
    <cfRule type="iconSet" priority="317">
      <iconSet iconSet="3Signs">
        <cfvo type="percent" val="0"/>
        <cfvo type="percent" val="33"/>
        <cfvo type="percent" val="67"/>
      </iconSet>
    </cfRule>
    <cfRule type="iconSet" priority="318">
      <iconSet iconSet="3Signs">
        <cfvo type="percent" val="0"/>
        <cfvo type="percent" val="33"/>
        <cfvo type="percent" val="67"/>
      </iconSet>
    </cfRule>
    <cfRule type="iconSet" priority="319">
      <iconSet iconSet="3Signs">
        <cfvo type="percent" val="0"/>
        <cfvo type="percent" val="33"/>
        <cfvo type="percent" val="67"/>
      </iconSet>
    </cfRule>
    <cfRule type="iconSet" priority="320">
      <iconSet iconSet="3Signs">
        <cfvo type="percent" val="0"/>
        <cfvo type="percent" val="33"/>
        <cfvo type="percent" val="67"/>
      </iconSet>
    </cfRule>
    <cfRule type="iconSet" priority="321">
      <iconSet iconSet="3Signs">
        <cfvo type="percent" val="0"/>
        <cfvo type="percent" val="33"/>
        <cfvo type="percent" val="67"/>
      </iconSet>
    </cfRule>
    <cfRule type="iconSet" priority="322">
      <iconSet iconSet="3Signs">
        <cfvo type="percent" val="0"/>
        <cfvo type="percent" val="33"/>
        <cfvo type="percent" val="67"/>
      </iconSet>
    </cfRule>
    <cfRule type="iconSet" priority="323">
      <iconSet iconSet="3Signs">
        <cfvo type="percent" val="0"/>
        <cfvo type="percent" val="33"/>
        <cfvo type="percent" val="67"/>
      </iconSet>
    </cfRule>
    <cfRule type="iconSet" priority="324">
      <iconSet iconSet="3Signs">
        <cfvo type="percent" val="0"/>
        <cfvo type="percent" val="33"/>
        <cfvo type="percent" val="67"/>
      </iconSet>
    </cfRule>
    <cfRule type="iconSet" priority="325">
      <iconSet iconSet="3Signs">
        <cfvo type="percent" val="0"/>
        <cfvo type="percent" val="33"/>
        <cfvo type="percent" val="67"/>
      </iconSet>
    </cfRule>
    <cfRule type="iconSet" priority="326">
      <iconSet iconSet="3Signs">
        <cfvo type="percent" val="0"/>
        <cfvo type="percent" val="33"/>
        <cfvo type="percent" val="67"/>
      </iconSet>
    </cfRule>
    <cfRule type="iconSet" priority="327">
      <iconSet iconSet="3Signs">
        <cfvo type="percent" val="0"/>
        <cfvo type="percent" val="33"/>
        <cfvo type="percent" val="67"/>
      </iconSet>
    </cfRule>
    <cfRule type="iconSet" priority="328">
      <iconSet iconSet="3Signs">
        <cfvo type="percent" val="0"/>
        <cfvo type="percent" val="33"/>
        <cfvo type="percent" val="67"/>
      </iconSet>
    </cfRule>
    <cfRule type="iconSet" priority="329">
      <iconSet iconSet="3Signs">
        <cfvo type="percent" val="0"/>
        <cfvo type="percent" val="33"/>
        <cfvo type="percent" val="67"/>
      </iconSet>
    </cfRule>
    <cfRule type="iconSet" priority="330">
      <iconSet iconSet="3Signs">
        <cfvo type="percent" val="0"/>
        <cfvo type="percent" val="33"/>
        <cfvo type="percent" val="67"/>
      </iconSet>
    </cfRule>
    <cfRule type="iconSet" priority="331">
      <iconSet iconSet="3Signs">
        <cfvo type="percent" val="0"/>
        <cfvo type="percent" val="33"/>
        <cfvo type="percent" val="67"/>
      </iconSet>
    </cfRule>
    <cfRule type="iconSet" priority="332">
      <iconSet iconSet="3Signs">
        <cfvo type="percent" val="0"/>
        <cfvo type="percent" val="33"/>
        <cfvo type="percent" val="67"/>
      </iconSet>
    </cfRule>
    <cfRule type="iconSet" priority="333">
      <iconSet iconSet="3Signs">
        <cfvo type="percent" val="0"/>
        <cfvo type="percent" val="33"/>
        <cfvo type="percent" val="67"/>
      </iconSet>
    </cfRule>
    <cfRule type="iconSet" priority="334">
      <iconSet iconSet="3Signs">
        <cfvo type="percent" val="0"/>
        <cfvo type="percent" val="33"/>
        <cfvo type="percent" val="67"/>
      </iconSet>
    </cfRule>
    <cfRule type="iconSet" priority="335">
      <iconSet iconSet="3Signs">
        <cfvo type="percent" val="0"/>
        <cfvo type="percent" val="33"/>
        <cfvo type="percent" val="67"/>
      </iconSet>
    </cfRule>
    <cfRule type="iconSet" priority="336">
      <iconSet iconSet="3Signs">
        <cfvo type="percent" val="0"/>
        <cfvo type="percent" val="33"/>
        <cfvo type="percent" val="67"/>
      </iconSet>
    </cfRule>
    <cfRule type="iconSet" priority="337">
      <iconSet iconSet="3Signs">
        <cfvo type="percent" val="0"/>
        <cfvo type="percent" val="33"/>
        <cfvo type="percent" val="67"/>
      </iconSet>
    </cfRule>
    <cfRule type="iconSet" priority="338">
      <iconSet iconSet="3Signs">
        <cfvo type="percent" val="0"/>
        <cfvo type="percent" val="33"/>
        <cfvo type="percent" val="67"/>
      </iconSet>
    </cfRule>
    <cfRule type="iconSet" priority="339">
      <iconSet iconSet="3Signs">
        <cfvo type="percent" val="0"/>
        <cfvo type="percent" val="33"/>
        <cfvo type="percent" val="67"/>
      </iconSet>
    </cfRule>
    <cfRule type="iconSet" priority="340">
      <iconSet iconSet="3Signs">
        <cfvo type="percent" val="0"/>
        <cfvo type="percent" val="33"/>
        <cfvo type="percent" val="67"/>
      </iconSet>
    </cfRule>
    <cfRule type="iconSet" priority="341">
      <iconSet iconSet="3Signs">
        <cfvo type="percent" val="0"/>
        <cfvo type="percent" val="33"/>
        <cfvo type="percent" val="67"/>
      </iconSet>
    </cfRule>
    <cfRule type="iconSet" priority="342">
      <iconSet iconSet="3Signs">
        <cfvo type="percent" val="0"/>
        <cfvo type="percent" val="33"/>
        <cfvo type="percent" val="67"/>
      </iconSet>
    </cfRule>
    <cfRule type="iconSet" priority="343">
      <iconSet iconSet="3Signs">
        <cfvo type="percent" val="0"/>
        <cfvo type="percent" val="33"/>
        <cfvo type="percent" val="67"/>
      </iconSet>
    </cfRule>
    <cfRule type="iconSet" priority="344">
      <iconSet iconSet="3Signs">
        <cfvo type="percent" val="0"/>
        <cfvo type="percent" val="33"/>
        <cfvo type="percent" val="67"/>
      </iconSet>
    </cfRule>
    <cfRule type="iconSet" priority="345">
      <iconSet iconSet="3Signs">
        <cfvo type="percent" val="0"/>
        <cfvo type="percent" val="33"/>
        <cfvo type="percent" val="67"/>
      </iconSet>
    </cfRule>
    <cfRule type="iconSet" priority="346">
      <iconSet iconSet="3Signs">
        <cfvo type="percent" val="0"/>
        <cfvo type="percent" val="33"/>
        <cfvo type="percent" val="67"/>
      </iconSet>
    </cfRule>
    <cfRule type="iconSet" priority="347">
      <iconSet iconSet="3Signs">
        <cfvo type="percent" val="0"/>
        <cfvo type="percent" val="33"/>
        <cfvo type="percent" val="67"/>
      </iconSet>
    </cfRule>
    <cfRule type="iconSet" priority="348">
      <iconSet iconSet="3Signs">
        <cfvo type="percent" val="0"/>
        <cfvo type="percent" val="33"/>
        <cfvo type="percent" val="67"/>
      </iconSet>
    </cfRule>
    <cfRule type="iconSet" priority="349">
      <iconSet iconSet="3Signs">
        <cfvo type="percent" val="0"/>
        <cfvo type="percent" val="33"/>
        <cfvo type="percent" val="67"/>
      </iconSet>
    </cfRule>
    <cfRule type="iconSet" priority="350">
      <iconSet iconSet="3Signs">
        <cfvo type="percent" val="0"/>
        <cfvo type="percent" val="33"/>
        <cfvo type="percent" val="67"/>
      </iconSet>
    </cfRule>
    <cfRule type="iconSet" priority="351">
      <iconSet iconSet="3Signs">
        <cfvo type="percent" val="0"/>
        <cfvo type="percent" val="33"/>
        <cfvo type="percent" val="67"/>
      </iconSet>
    </cfRule>
    <cfRule type="iconSet" priority="352">
      <iconSet iconSet="3Signs">
        <cfvo type="percent" val="0"/>
        <cfvo type="percent" val="33"/>
        <cfvo type="percent" val="67"/>
      </iconSet>
    </cfRule>
    <cfRule type="iconSet" priority="353">
      <iconSet iconSet="3Signs">
        <cfvo type="percent" val="0"/>
        <cfvo type="percent" val="33"/>
        <cfvo type="percent" val="67"/>
      </iconSet>
    </cfRule>
    <cfRule type="iconSet" priority="354">
      <iconSet iconSet="3Signs">
        <cfvo type="percent" val="0"/>
        <cfvo type="percent" val="33"/>
        <cfvo type="percent" val="67"/>
      </iconSet>
    </cfRule>
    <cfRule type="iconSet" priority="355">
      <iconSet iconSet="3Signs">
        <cfvo type="percent" val="0"/>
        <cfvo type="percent" val="33"/>
        <cfvo type="percent" val="67"/>
      </iconSet>
    </cfRule>
    <cfRule type="iconSet" priority="356">
      <iconSet iconSet="3Signs">
        <cfvo type="percent" val="0"/>
        <cfvo type="percent" val="33"/>
        <cfvo type="percent" val="67"/>
      </iconSet>
    </cfRule>
    <cfRule type="iconSet" priority="357">
      <iconSet iconSet="3Signs">
        <cfvo type="percent" val="0"/>
        <cfvo type="percent" val="33"/>
        <cfvo type="percent" val="67"/>
      </iconSet>
    </cfRule>
    <cfRule type="iconSet" priority="358">
      <iconSet iconSet="3Signs">
        <cfvo type="percent" val="0"/>
        <cfvo type="percent" val="33"/>
        <cfvo type="percent" val="67"/>
      </iconSet>
    </cfRule>
    <cfRule type="iconSet" priority="359">
      <iconSet iconSet="3Signs">
        <cfvo type="percent" val="0"/>
        <cfvo type="percent" val="33"/>
        <cfvo type="percent" val="67"/>
      </iconSet>
    </cfRule>
    <cfRule type="iconSet" priority="360">
      <iconSet iconSet="3Signs">
        <cfvo type="percent" val="0"/>
        <cfvo type="percent" val="33"/>
        <cfvo type="percent" val="67"/>
      </iconSet>
    </cfRule>
    <cfRule type="iconSet" priority="361">
      <iconSet iconSet="3Signs">
        <cfvo type="percent" val="0"/>
        <cfvo type="percent" val="33"/>
        <cfvo type="percent" val="67"/>
      </iconSet>
    </cfRule>
    <cfRule type="iconSet" priority="362">
      <iconSet iconSet="3Signs">
        <cfvo type="percent" val="0"/>
        <cfvo type="percent" val="33"/>
        <cfvo type="percent" val="67"/>
      </iconSet>
    </cfRule>
    <cfRule type="iconSet" priority="363">
      <iconSet iconSet="3Signs">
        <cfvo type="percent" val="0"/>
        <cfvo type="percent" val="33"/>
        <cfvo type="percent" val="67"/>
      </iconSet>
    </cfRule>
    <cfRule type="iconSet" priority="364">
      <iconSet iconSet="3Signs">
        <cfvo type="percent" val="0"/>
        <cfvo type="percent" val="33"/>
        <cfvo type="percent" val="67"/>
      </iconSet>
    </cfRule>
    <cfRule type="iconSet" priority="365">
      <iconSet iconSet="3Signs">
        <cfvo type="percent" val="0"/>
        <cfvo type="percent" val="33"/>
        <cfvo type="percent" val="67"/>
      </iconSet>
    </cfRule>
    <cfRule type="iconSet" priority="366">
      <iconSet iconSet="3Signs">
        <cfvo type="percent" val="0"/>
        <cfvo type="percent" val="33"/>
        <cfvo type="percent" val="67"/>
      </iconSet>
    </cfRule>
    <cfRule type="iconSet" priority="367">
      <iconSet iconSet="3Signs">
        <cfvo type="percent" val="0"/>
        <cfvo type="percent" val="33"/>
        <cfvo type="percent" val="67"/>
      </iconSet>
    </cfRule>
    <cfRule type="iconSet" priority="368">
      <iconSet iconSet="3Signs">
        <cfvo type="percent" val="0"/>
        <cfvo type="percent" val="33"/>
        <cfvo type="percent" val="67"/>
      </iconSet>
    </cfRule>
    <cfRule type="iconSet" priority="369">
      <iconSet iconSet="3Signs">
        <cfvo type="percent" val="0"/>
        <cfvo type="percent" val="33"/>
        <cfvo type="percent" val="67"/>
      </iconSet>
    </cfRule>
    <cfRule type="iconSet" priority="370">
      <iconSet iconSet="3Signs">
        <cfvo type="percent" val="0"/>
        <cfvo type="percent" val="33"/>
        <cfvo type="percent" val="67"/>
      </iconSet>
    </cfRule>
    <cfRule type="iconSet" priority="371">
      <iconSet iconSet="3Signs">
        <cfvo type="percent" val="0"/>
        <cfvo type="percent" val="33"/>
        <cfvo type="percent" val="67"/>
      </iconSet>
    </cfRule>
    <cfRule type="iconSet" priority="372">
      <iconSet iconSet="3Signs">
        <cfvo type="percent" val="0"/>
        <cfvo type="percent" val="33"/>
        <cfvo type="percent" val="67"/>
      </iconSet>
    </cfRule>
    <cfRule type="iconSet" priority="373">
      <iconSet iconSet="3Signs">
        <cfvo type="percent" val="0"/>
        <cfvo type="percent" val="33"/>
        <cfvo type="percent" val="67"/>
      </iconSet>
    </cfRule>
    <cfRule type="iconSet" priority="374">
      <iconSet iconSet="3Signs">
        <cfvo type="percent" val="0"/>
        <cfvo type="percent" val="33"/>
        <cfvo type="percent" val="67"/>
      </iconSet>
    </cfRule>
    <cfRule type="iconSet" priority="375">
      <iconSet iconSet="3Signs">
        <cfvo type="percent" val="0"/>
        <cfvo type="percent" val="33"/>
        <cfvo type="percent" val="67"/>
      </iconSet>
    </cfRule>
    <cfRule type="iconSet" priority="376">
      <iconSet iconSet="3Signs">
        <cfvo type="percent" val="0"/>
        <cfvo type="percent" val="33"/>
        <cfvo type="percent" val="67"/>
      </iconSet>
    </cfRule>
    <cfRule type="iconSet" priority="377">
      <iconSet iconSet="3Signs">
        <cfvo type="percent" val="0"/>
        <cfvo type="percent" val="33"/>
        <cfvo type="percent" val="67"/>
      </iconSet>
    </cfRule>
    <cfRule type="iconSet" priority="378">
      <iconSet iconSet="3Signs">
        <cfvo type="percent" val="0"/>
        <cfvo type="percent" val="33"/>
        <cfvo type="percent" val="67"/>
      </iconSet>
    </cfRule>
    <cfRule type="iconSet" priority="379">
      <iconSet iconSet="3Signs">
        <cfvo type="percent" val="0"/>
        <cfvo type="percent" val="33"/>
        <cfvo type="percent" val="67"/>
      </iconSet>
    </cfRule>
    <cfRule type="iconSet" priority="380">
      <iconSet iconSet="3Signs">
        <cfvo type="percent" val="0"/>
        <cfvo type="percent" val="33"/>
        <cfvo type="percent" val="67"/>
      </iconSet>
    </cfRule>
    <cfRule type="iconSet" priority="381">
      <iconSet iconSet="3Signs">
        <cfvo type="percent" val="0"/>
        <cfvo type="percent" val="33"/>
        <cfvo type="percent" val="67"/>
      </iconSet>
    </cfRule>
    <cfRule type="iconSet" priority="382">
      <iconSet iconSet="3Signs">
        <cfvo type="percent" val="0"/>
        <cfvo type="percent" val="33"/>
        <cfvo type="percent" val="67"/>
      </iconSet>
    </cfRule>
    <cfRule type="iconSet" priority="383">
      <iconSet iconSet="3Signs">
        <cfvo type="percent" val="0"/>
        <cfvo type="percent" val="33"/>
        <cfvo type="percent" val="67"/>
      </iconSet>
    </cfRule>
    <cfRule type="iconSet" priority="384">
      <iconSet iconSet="3Signs">
        <cfvo type="percent" val="0"/>
        <cfvo type="percent" val="33"/>
        <cfvo type="percent" val="67"/>
      </iconSet>
    </cfRule>
    <cfRule type="iconSet" priority="385">
      <iconSet iconSet="3Signs">
        <cfvo type="percent" val="0"/>
        <cfvo type="percent" val="33"/>
        <cfvo type="percent" val="67"/>
      </iconSet>
    </cfRule>
    <cfRule type="iconSet" priority="386">
      <iconSet iconSet="3Signs">
        <cfvo type="percent" val="0"/>
        <cfvo type="percent" val="33"/>
        <cfvo type="percent" val="67"/>
      </iconSet>
    </cfRule>
    <cfRule type="iconSet" priority="387">
      <iconSet iconSet="3Signs">
        <cfvo type="percent" val="0"/>
        <cfvo type="percent" val="33"/>
        <cfvo type="percent" val="67"/>
      </iconSet>
    </cfRule>
    <cfRule type="iconSet" priority="388">
      <iconSet iconSet="3Signs">
        <cfvo type="percent" val="0"/>
        <cfvo type="percent" val="33"/>
        <cfvo type="percent" val="67"/>
      </iconSet>
    </cfRule>
    <cfRule type="iconSet" priority="389">
      <iconSet iconSet="3Signs">
        <cfvo type="percent" val="0"/>
        <cfvo type="percent" val="33"/>
        <cfvo type="percent" val="67"/>
      </iconSet>
    </cfRule>
    <cfRule type="iconSet" priority="390">
      <iconSet iconSet="3Signs">
        <cfvo type="percent" val="0"/>
        <cfvo type="percent" val="33"/>
        <cfvo type="percent" val="67"/>
      </iconSet>
    </cfRule>
    <cfRule type="iconSet" priority="391">
      <iconSet iconSet="3Signs">
        <cfvo type="percent" val="0"/>
        <cfvo type="percent" val="33"/>
        <cfvo type="percent" val="67"/>
      </iconSet>
    </cfRule>
    <cfRule type="iconSet" priority="392">
      <iconSet iconSet="3Signs">
        <cfvo type="percent" val="0"/>
        <cfvo type="percent" val="33"/>
        <cfvo type="percent" val="67"/>
      </iconSet>
    </cfRule>
    <cfRule type="iconSet" priority="393">
      <iconSet iconSet="3Signs">
        <cfvo type="percent" val="0"/>
        <cfvo type="percent" val="33"/>
        <cfvo type="percent" val="67"/>
      </iconSet>
    </cfRule>
    <cfRule type="iconSet" priority="394">
      <iconSet iconSet="3Signs">
        <cfvo type="percent" val="0"/>
        <cfvo type="percent" val="33"/>
        <cfvo type="percent" val="67"/>
      </iconSet>
    </cfRule>
    <cfRule type="iconSet" priority="395">
      <iconSet iconSet="3Signs">
        <cfvo type="percent" val="0"/>
        <cfvo type="percent" val="33"/>
        <cfvo type="percent" val="67"/>
      </iconSet>
    </cfRule>
    <cfRule type="iconSet" priority="396">
      <iconSet iconSet="3Signs">
        <cfvo type="percent" val="0"/>
        <cfvo type="percent" val="33"/>
        <cfvo type="percent" val="67"/>
      </iconSet>
    </cfRule>
    <cfRule type="iconSet" priority="397">
      <iconSet iconSet="3Signs">
        <cfvo type="percent" val="0"/>
        <cfvo type="percent" val="33"/>
        <cfvo type="percent" val="67"/>
      </iconSet>
    </cfRule>
    <cfRule type="iconSet" priority="398">
      <iconSet iconSet="3Signs">
        <cfvo type="percent" val="0"/>
        <cfvo type="percent" val="33"/>
        <cfvo type="percent" val="67"/>
      </iconSet>
    </cfRule>
    <cfRule type="iconSet" priority="399">
      <iconSet iconSet="3Signs">
        <cfvo type="percent" val="0"/>
        <cfvo type="percent" val="33"/>
        <cfvo type="percent" val="67"/>
      </iconSet>
    </cfRule>
    <cfRule type="iconSet" priority="400">
      <iconSet iconSet="3Signs">
        <cfvo type="percent" val="0"/>
        <cfvo type="percent" val="33"/>
        <cfvo type="percent" val="67"/>
      </iconSet>
    </cfRule>
    <cfRule type="iconSet" priority="401">
      <iconSet iconSet="3Signs">
        <cfvo type="percent" val="0"/>
        <cfvo type="percent" val="33"/>
        <cfvo type="percent" val="67"/>
      </iconSet>
    </cfRule>
    <cfRule type="iconSet" priority="402">
      <iconSet iconSet="3Signs">
        <cfvo type="percent" val="0"/>
        <cfvo type="percent" val="33"/>
        <cfvo type="percent" val="67"/>
      </iconSet>
    </cfRule>
    <cfRule type="iconSet" priority="403">
      <iconSet iconSet="3Signs">
        <cfvo type="percent" val="0"/>
        <cfvo type="percent" val="33"/>
        <cfvo type="percent" val="67"/>
      </iconSet>
    </cfRule>
    <cfRule type="iconSet" priority="404">
      <iconSet iconSet="3Signs">
        <cfvo type="percent" val="0"/>
        <cfvo type="percent" val="33"/>
        <cfvo type="percent" val="67"/>
      </iconSet>
    </cfRule>
    <cfRule type="iconSet" priority="405">
      <iconSet iconSet="3Signs">
        <cfvo type="percent" val="0"/>
        <cfvo type="percent" val="33"/>
        <cfvo type="percent" val="67"/>
      </iconSet>
    </cfRule>
    <cfRule type="iconSet" priority="406">
      <iconSet iconSet="3Signs">
        <cfvo type="percent" val="0"/>
        <cfvo type="percent" val="33"/>
        <cfvo type="percent" val="67"/>
      </iconSet>
    </cfRule>
    <cfRule type="iconSet" priority="407">
      <iconSet iconSet="3Signs">
        <cfvo type="percent" val="0"/>
        <cfvo type="percent" val="33"/>
        <cfvo type="percent" val="67"/>
      </iconSet>
    </cfRule>
    <cfRule type="iconSet" priority="408">
      <iconSet iconSet="3Signs">
        <cfvo type="percent" val="0"/>
        <cfvo type="percent" val="33"/>
        <cfvo type="percent" val="67"/>
      </iconSet>
    </cfRule>
    <cfRule type="iconSet" priority="409">
      <iconSet iconSet="3Signs">
        <cfvo type="percent" val="0"/>
        <cfvo type="percent" val="33"/>
        <cfvo type="percent" val="67"/>
      </iconSet>
    </cfRule>
    <cfRule type="iconSet" priority="410">
      <iconSet iconSet="3Signs">
        <cfvo type="percent" val="0"/>
        <cfvo type="percent" val="33"/>
        <cfvo type="percent" val="67"/>
      </iconSet>
    </cfRule>
    <cfRule type="iconSet" priority="411">
      <iconSet iconSet="3Signs">
        <cfvo type="percent" val="0"/>
        <cfvo type="percent" val="33"/>
        <cfvo type="percent" val="67"/>
      </iconSet>
    </cfRule>
    <cfRule type="iconSet" priority="412">
      <iconSet iconSet="3Signs">
        <cfvo type="percent" val="0"/>
        <cfvo type="percent" val="33"/>
        <cfvo type="percent" val="67"/>
      </iconSet>
    </cfRule>
    <cfRule type="iconSet" priority="413">
      <iconSet iconSet="3Signs">
        <cfvo type="percent" val="0"/>
        <cfvo type="percent" val="33"/>
        <cfvo type="percent" val="67"/>
      </iconSet>
    </cfRule>
    <cfRule type="iconSet" priority="414">
      <iconSet iconSet="3Signs">
        <cfvo type="percent" val="0"/>
        <cfvo type="percent" val="33"/>
        <cfvo type="percent" val="67"/>
      </iconSet>
    </cfRule>
    <cfRule type="iconSet" priority="415">
      <iconSet iconSet="3Signs">
        <cfvo type="percent" val="0"/>
        <cfvo type="percent" val="33"/>
        <cfvo type="percent" val="67"/>
      </iconSet>
    </cfRule>
    <cfRule type="iconSet" priority="416">
      <iconSet iconSet="3Signs">
        <cfvo type="percent" val="0"/>
        <cfvo type="percent" val="33"/>
        <cfvo type="percent" val="67"/>
      </iconSet>
    </cfRule>
    <cfRule type="iconSet" priority="417">
      <iconSet iconSet="3Signs">
        <cfvo type="percent" val="0"/>
        <cfvo type="percent" val="33"/>
        <cfvo type="percent" val="67"/>
      </iconSet>
    </cfRule>
    <cfRule type="iconSet" priority="418">
      <iconSet iconSet="3Signs">
        <cfvo type="percent" val="0"/>
        <cfvo type="percent" val="33"/>
        <cfvo type="percent" val="67"/>
      </iconSet>
    </cfRule>
    <cfRule type="iconSet" priority="419">
      <iconSet iconSet="3Signs">
        <cfvo type="percent" val="0"/>
        <cfvo type="percent" val="33"/>
        <cfvo type="percent" val="67"/>
      </iconSet>
    </cfRule>
    <cfRule type="iconSet" priority="420">
      <iconSet iconSet="3Signs">
        <cfvo type="percent" val="0"/>
        <cfvo type="percent" val="33"/>
        <cfvo type="percent" val="67"/>
      </iconSet>
    </cfRule>
    <cfRule type="iconSet" priority="421">
      <iconSet iconSet="3Signs">
        <cfvo type="percent" val="0"/>
        <cfvo type="percent" val="33"/>
        <cfvo type="percent" val="67"/>
      </iconSet>
    </cfRule>
    <cfRule type="iconSet" priority="422">
      <iconSet iconSet="3Signs">
        <cfvo type="percent" val="0"/>
        <cfvo type="percent" val="33"/>
        <cfvo type="percent" val="67"/>
      </iconSet>
    </cfRule>
    <cfRule type="iconSet" priority="423">
      <iconSet iconSet="3Signs">
        <cfvo type="percent" val="0"/>
        <cfvo type="percent" val="33"/>
        <cfvo type="percent" val="67"/>
      </iconSet>
    </cfRule>
    <cfRule type="iconSet" priority="424">
      <iconSet iconSet="3Signs">
        <cfvo type="percent" val="0"/>
        <cfvo type="percent" val="33"/>
        <cfvo type="percent" val="67"/>
      </iconSet>
    </cfRule>
    <cfRule type="iconSet" priority="425">
      <iconSet iconSet="3Signs">
        <cfvo type="percent" val="0"/>
        <cfvo type="percent" val="33"/>
        <cfvo type="percent" val="67"/>
      </iconSet>
    </cfRule>
    <cfRule type="iconSet" priority="426">
      <iconSet iconSet="3Signs">
        <cfvo type="percent" val="0"/>
        <cfvo type="percent" val="33"/>
        <cfvo type="percent" val="67"/>
      </iconSet>
    </cfRule>
    <cfRule type="iconSet" priority="427">
      <iconSet iconSet="3Signs">
        <cfvo type="percent" val="0"/>
        <cfvo type="percent" val="33"/>
        <cfvo type="percent" val="67"/>
      </iconSet>
    </cfRule>
    <cfRule type="iconSet" priority="428">
      <iconSet iconSet="3Signs">
        <cfvo type="percent" val="0"/>
        <cfvo type="percent" val="33"/>
        <cfvo type="percent" val="67"/>
      </iconSet>
    </cfRule>
    <cfRule type="iconSet" priority="429">
      <iconSet iconSet="3Signs">
        <cfvo type="percent" val="0"/>
        <cfvo type="percent" val="33"/>
        <cfvo type="percent" val="67"/>
      </iconSet>
    </cfRule>
    <cfRule type="iconSet" priority="430">
      <iconSet iconSet="3Signs">
        <cfvo type="percent" val="0"/>
        <cfvo type="percent" val="33"/>
        <cfvo type="percent" val="67"/>
      </iconSet>
    </cfRule>
    <cfRule type="iconSet" priority="431">
      <iconSet iconSet="3Signs">
        <cfvo type="percent" val="0"/>
        <cfvo type="percent" val="33"/>
        <cfvo type="percent" val="67"/>
      </iconSet>
    </cfRule>
    <cfRule type="iconSet" priority="432">
      <iconSet iconSet="3Signs">
        <cfvo type="percent" val="0"/>
        <cfvo type="percent" val="33"/>
        <cfvo type="percent" val="67"/>
      </iconSet>
    </cfRule>
    <cfRule type="iconSet" priority="433">
      <iconSet iconSet="3Signs">
        <cfvo type="percent" val="0"/>
        <cfvo type="percent" val="33"/>
        <cfvo type="percent" val="67"/>
      </iconSet>
    </cfRule>
    <cfRule type="iconSet" priority="434">
      <iconSet iconSet="3Signs">
        <cfvo type="percent" val="0"/>
        <cfvo type="percent" val="33"/>
        <cfvo type="percent" val="67"/>
      </iconSet>
    </cfRule>
    <cfRule type="iconSet" priority="435">
      <iconSet iconSet="3Signs">
        <cfvo type="percent" val="0"/>
        <cfvo type="percent" val="33"/>
        <cfvo type="percent" val="67"/>
      </iconSet>
    </cfRule>
    <cfRule type="iconSet" priority="436">
      <iconSet iconSet="3Signs">
        <cfvo type="percent" val="0"/>
        <cfvo type="percent" val="33"/>
        <cfvo type="percent" val="67"/>
      </iconSet>
    </cfRule>
    <cfRule type="iconSet" priority="437">
      <iconSet iconSet="3Signs">
        <cfvo type="percent" val="0"/>
        <cfvo type="percent" val="33"/>
        <cfvo type="percent" val="67"/>
      </iconSet>
    </cfRule>
    <cfRule type="iconSet" priority="438">
      <iconSet iconSet="3Signs">
        <cfvo type="percent" val="0"/>
        <cfvo type="percent" val="33"/>
        <cfvo type="percent" val="67"/>
      </iconSet>
    </cfRule>
    <cfRule type="iconSet" priority="439">
      <iconSet iconSet="3Signs">
        <cfvo type="percent" val="0"/>
        <cfvo type="percent" val="33"/>
        <cfvo type="percent" val="67"/>
      </iconSet>
    </cfRule>
    <cfRule type="iconSet" priority="440">
      <iconSet iconSet="3Signs">
        <cfvo type="percent" val="0"/>
        <cfvo type="percent" val="33"/>
        <cfvo type="percent" val="67"/>
      </iconSet>
    </cfRule>
    <cfRule type="iconSet" priority="441">
      <iconSet iconSet="3Signs">
        <cfvo type="percent" val="0"/>
        <cfvo type="percent" val="33"/>
        <cfvo type="percent" val="67"/>
      </iconSet>
    </cfRule>
    <cfRule type="iconSet" priority="442">
      <iconSet iconSet="3Signs">
        <cfvo type="percent" val="0"/>
        <cfvo type="percent" val="33"/>
        <cfvo type="percent" val="67"/>
      </iconSet>
    </cfRule>
    <cfRule type="iconSet" priority="443">
      <iconSet iconSet="3Signs">
        <cfvo type="percent" val="0"/>
        <cfvo type="percent" val="33"/>
        <cfvo type="percent" val="67"/>
      </iconSet>
    </cfRule>
    <cfRule type="iconSet" priority="444">
      <iconSet iconSet="3Signs">
        <cfvo type="percent" val="0"/>
        <cfvo type="percent" val="33"/>
        <cfvo type="percent" val="67"/>
      </iconSet>
    </cfRule>
    <cfRule type="iconSet" priority="445">
      <iconSet iconSet="3Signs">
        <cfvo type="percent" val="0"/>
        <cfvo type="percent" val="33"/>
        <cfvo type="percent" val="67"/>
      </iconSet>
    </cfRule>
    <cfRule type="iconSet" priority="446">
      <iconSet iconSet="3Signs">
        <cfvo type="percent" val="0"/>
        <cfvo type="percent" val="33"/>
        <cfvo type="percent" val="67"/>
      </iconSet>
    </cfRule>
    <cfRule type="iconSet" priority="447">
      <iconSet iconSet="3Signs">
        <cfvo type="percent" val="0"/>
        <cfvo type="percent" val="33"/>
        <cfvo type="percent" val="67"/>
      </iconSet>
    </cfRule>
    <cfRule type="iconSet" priority="448">
      <iconSet iconSet="3Signs">
        <cfvo type="percent" val="0"/>
        <cfvo type="percent" val="33"/>
        <cfvo type="percent" val="67"/>
      </iconSet>
    </cfRule>
    <cfRule type="iconSet" priority="449">
      <iconSet iconSet="3Signs">
        <cfvo type="percent" val="0"/>
        <cfvo type="percent" val="33"/>
        <cfvo type="percent" val="67"/>
      </iconSet>
    </cfRule>
    <cfRule type="iconSet" priority="450">
      <iconSet iconSet="3Signs">
        <cfvo type="percent" val="0"/>
        <cfvo type="percent" val="33"/>
        <cfvo type="percent" val="67"/>
      </iconSet>
    </cfRule>
    <cfRule type="iconSet" priority="451">
      <iconSet iconSet="3Signs">
        <cfvo type="percent" val="0"/>
        <cfvo type="percent" val="33"/>
        <cfvo type="percent" val="67"/>
      </iconSet>
    </cfRule>
    <cfRule type="iconSet" priority="452">
      <iconSet iconSet="3Signs">
        <cfvo type="percent" val="0"/>
        <cfvo type="percent" val="33"/>
        <cfvo type="percent" val="67"/>
      </iconSet>
    </cfRule>
    <cfRule type="iconSet" priority="453">
      <iconSet iconSet="3Signs">
        <cfvo type="percent" val="0"/>
        <cfvo type="percent" val="33"/>
        <cfvo type="percent" val="67"/>
      </iconSet>
    </cfRule>
    <cfRule type="iconSet" priority="454">
      <iconSet iconSet="3Signs">
        <cfvo type="percent" val="0"/>
        <cfvo type="percent" val="33"/>
        <cfvo type="percent" val="67"/>
      </iconSet>
    </cfRule>
    <cfRule type="iconSet" priority="455">
      <iconSet iconSet="3Signs">
        <cfvo type="percent" val="0"/>
        <cfvo type="percent" val="33"/>
        <cfvo type="percent" val="67"/>
      </iconSet>
    </cfRule>
    <cfRule type="iconSet" priority="456">
      <iconSet iconSet="3Signs">
        <cfvo type="percent" val="0"/>
        <cfvo type="percent" val="33"/>
        <cfvo type="percent" val="67"/>
      </iconSet>
    </cfRule>
    <cfRule type="iconSet" priority="457">
      <iconSet iconSet="3Signs">
        <cfvo type="percent" val="0"/>
        <cfvo type="percent" val="33"/>
        <cfvo type="percent" val="67"/>
      </iconSet>
    </cfRule>
    <cfRule type="iconSet" priority="458">
      <iconSet iconSet="3Signs">
        <cfvo type="percent" val="0"/>
        <cfvo type="percent" val="33"/>
        <cfvo type="percent" val="67"/>
      </iconSet>
    </cfRule>
    <cfRule type="iconSet" priority="459">
      <iconSet iconSet="3Signs">
        <cfvo type="percent" val="0"/>
        <cfvo type="percent" val="33"/>
        <cfvo type="percent" val="67"/>
      </iconSet>
    </cfRule>
    <cfRule type="iconSet" priority="460">
      <iconSet iconSet="3Signs">
        <cfvo type="percent" val="0"/>
        <cfvo type="percent" val="33"/>
        <cfvo type="percent" val="67"/>
      </iconSet>
    </cfRule>
    <cfRule type="iconSet" priority="461">
      <iconSet iconSet="3Signs">
        <cfvo type="percent" val="0"/>
        <cfvo type="percent" val="33"/>
        <cfvo type="percent" val="67"/>
      </iconSet>
    </cfRule>
    <cfRule type="iconSet" priority="462">
      <iconSet iconSet="3Signs">
        <cfvo type="percent" val="0"/>
        <cfvo type="percent" val="33"/>
        <cfvo type="percent" val="67"/>
      </iconSet>
    </cfRule>
    <cfRule type="iconSet" priority="463">
      <iconSet iconSet="3Signs">
        <cfvo type="percent" val="0"/>
        <cfvo type="percent" val="33"/>
        <cfvo type="percent" val="67"/>
      </iconSet>
    </cfRule>
    <cfRule type="iconSet" priority="464">
      <iconSet iconSet="3Signs">
        <cfvo type="percent" val="0"/>
        <cfvo type="percent" val="33"/>
        <cfvo type="percent" val="67"/>
      </iconSet>
    </cfRule>
    <cfRule type="iconSet" priority="465">
      <iconSet iconSet="3Signs">
        <cfvo type="percent" val="0"/>
        <cfvo type="percent" val="33"/>
        <cfvo type="percent" val="67"/>
      </iconSet>
    </cfRule>
    <cfRule type="iconSet" priority="466">
      <iconSet iconSet="3Signs">
        <cfvo type="percent" val="0"/>
        <cfvo type="percent" val="33"/>
        <cfvo type="percent" val="67"/>
      </iconSet>
    </cfRule>
    <cfRule type="iconSet" priority="467">
      <iconSet iconSet="3Signs">
        <cfvo type="percent" val="0"/>
        <cfvo type="percent" val="33"/>
        <cfvo type="percent" val="67"/>
      </iconSet>
    </cfRule>
    <cfRule type="iconSet" priority="468">
      <iconSet iconSet="3Signs">
        <cfvo type="percent" val="0"/>
        <cfvo type="percent" val="33"/>
        <cfvo type="percent" val="67"/>
      </iconSet>
    </cfRule>
    <cfRule type="iconSet" priority="469">
      <iconSet iconSet="3Signs">
        <cfvo type="percent" val="0"/>
        <cfvo type="percent" val="33"/>
        <cfvo type="percent" val="67"/>
      </iconSet>
    </cfRule>
    <cfRule type="iconSet" priority="470">
      <iconSet iconSet="3Signs">
        <cfvo type="percent" val="0"/>
        <cfvo type="percent" val="33"/>
        <cfvo type="percent" val="67"/>
      </iconSet>
    </cfRule>
    <cfRule type="iconSet" priority="471">
      <iconSet iconSet="3Signs">
        <cfvo type="percent" val="0"/>
        <cfvo type="percent" val="33"/>
        <cfvo type="percent" val="67"/>
      </iconSet>
    </cfRule>
    <cfRule type="iconSet" priority="472">
      <iconSet iconSet="3Signs">
        <cfvo type="percent" val="0"/>
        <cfvo type="percent" val="33"/>
        <cfvo type="percent" val="67"/>
      </iconSet>
    </cfRule>
    <cfRule type="iconSet" priority="473">
      <iconSet iconSet="3Signs">
        <cfvo type="percent" val="0"/>
        <cfvo type="percent" val="33"/>
        <cfvo type="percent" val="67"/>
      </iconSet>
    </cfRule>
    <cfRule type="iconSet" priority="474">
      <iconSet iconSet="3Signs">
        <cfvo type="percent" val="0"/>
        <cfvo type="percent" val="33"/>
        <cfvo type="percent" val="67"/>
      </iconSet>
    </cfRule>
    <cfRule type="iconSet" priority="475">
      <iconSet iconSet="3Signs">
        <cfvo type="percent" val="0"/>
        <cfvo type="percent" val="33"/>
        <cfvo type="percent" val="67"/>
      </iconSet>
    </cfRule>
    <cfRule type="iconSet" priority="476">
      <iconSet iconSet="3Signs">
        <cfvo type="percent" val="0"/>
        <cfvo type="percent" val="33"/>
        <cfvo type="percent" val="67"/>
      </iconSet>
    </cfRule>
    <cfRule type="iconSet" priority="477">
      <iconSet iconSet="3Signs">
        <cfvo type="percent" val="0"/>
        <cfvo type="percent" val="33"/>
        <cfvo type="percent" val="67"/>
      </iconSet>
    </cfRule>
    <cfRule type="iconSet" priority="478">
      <iconSet iconSet="3Signs">
        <cfvo type="percent" val="0"/>
        <cfvo type="percent" val="33"/>
        <cfvo type="percent" val="67"/>
      </iconSet>
    </cfRule>
    <cfRule type="iconSet" priority="479">
      <iconSet iconSet="3Signs">
        <cfvo type="percent" val="0"/>
        <cfvo type="percent" val="33"/>
        <cfvo type="percent" val="67"/>
      </iconSet>
    </cfRule>
    <cfRule type="iconSet" priority="480">
      <iconSet iconSet="3Signs">
        <cfvo type="percent" val="0"/>
        <cfvo type="percent" val="33"/>
        <cfvo type="percent" val="67"/>
      </iconSet>
    </cfRule>
    <cfRule type="iconSet" priority="481">
      <iconSet iconSet="3Signs">
        <cfvo type="percent" val="0"/>
        <cfvo type="percent" val="33"/>
        <cfvo type="percent" val="67"/>
      </iconSet>
    </cfRule>
    <cfRule type="iconSet" priority="482">
      <iconSet iconSet="3Signs">
        <cfvo type="percent" val="0"/>
        <cfvo type="percent" val="33"/>
        <cfvo type="percent" val="67"/>
      </iconSet>
    </cfRule>
    <cfRule type="iconSet" priority="483">
      <iconSet iconSet="3Signs">
        <cfvo type="percent" val="0"/>
        <cfvo type="percent" val="33"/>
        <cfvo type="percent" val="67"/>
      </iconSet>
    </cfRule>
    <cfRule type="iconSet" priority="484">
      <iconSet iconSet="3Signs">
        <cfvo type="percent" val="0"/>
        <cfvo type="percent" val="33"/>
        <cfvo type="percent" val="67"/>
      </iconSet>
    </cfRule>
    <cfRule type="iconSet" priority="485">
      <iconSet iconSet="3Signs">
        <cfvo type="percent" val="0"/>
        <cfvo type="percent" val="33"/>
        <cfvo type="percent" val="67"/>
      </iconSet>
    </cfRule>
    <cfRule type="iconSet" priority="486">
      <iconSet iconSet="3Signs">
        <cfvo type="percent" val="0"/>
        <cfvo type="percent" val="33"/>
        <cfvo type="percent" val="67"/>
      </iconSet>
    </cfRule>
    <cfRule type="iconSet" priority="487">
      <iconSet iconSet="3Signs">
        <cfvo type="percent" val="0"/>
        <cfvo type="percent" val="33"/>
        <cfvo type="percent" val="67"/>
      </iconSet>
    </cfRule>
    <cfRule type="iconSet" priority="488">
      <iconSet iconSet="3Signs">
        <cfvo type="percent" val="0"/>
        <cfvo type="percent" val="33"/>
        <cfvo type="percent" val="67"/>
      </iconSet>
    </cfRule>
    <cfRule type="iconSet" priority="489">
      <iconSet iconSet="3Signs">
        <cfvo type="percent" val="0"/>
        <cfvo type="percent" val="33"/>
        <cfvo type="percent" val="67"/>
      </iconSet>
    </cfRule>
    <cfRule type="iconSet" priority="490">
      <iconSet iconSet="3Signs">
        <cfvo type="percent" val="0"/>
        <cfvo type="percent" val="33"/>
        <cfvo type="percent" val="67"/>
      </iconSet>
    </cfRule>
    <cfRule type="iconSet" priority="491">
      <iconSet iconSet="3Signs">
        <cfvo type="percent" val="0"/>
        <cfvo type="percent" val="33"/>
        <cfvo type="percent" val="67"/>
      </iconSet>
    </cfRule>
    <cfRule type="iconSet" priority="492">
      <iconSet iconSet="3Signs">
        <cfvo type="percent" val="0"/>
        <cfvo type="percent" val="33"/>
        <cfvo type="percent" val="67"/>
      </iconSet>
    </cfRule>
    <cfRule type="iconSet" priority="493">
      <iconSet iconSet="3Signs">
        <cfvo type="percent" val="0"/>
        <cfvo type="percent" val="33"/>
        <cfvo type="percent" val="67"/>
      </iconSet>
    </cfRule>
    <cfRule type="iconSet" priority="494">
      <iconSet iconSet="3Signs">
        <cfvo type="percent" val="0"/>
        <cfvo type="percent" val="33"/>
        <cfvo type="percent" val="67"/>
      </iconSet>
    </cfRule>
    <cfRule type="iconSet" priority="495">
      <iconSet iconSet="3Signs">
        <cfvo type="percent" val="0"/>
        <cfvo type="percent" val="33"/>
        <cfvo type="percent" val="67"/>
      </iconSet>
    </cfRule>
    <cfRule type="iconSet" priority="496">
      <iconSet iconSet="3Signs">
        <cfvo type="percent" val="0"/>
        <cfvo type="percent" val="33"/>
        <cfvo type="percent" val="67"/>
      </iconSet>
    </cfRule>
    <cfRule type="iconSet" priority="497">
      <iconSet iconSet="3Signs">
        <cfvo type="percent" val="0"/>
        <cfvo type="percent" val="33"/>
        <cfvo type="percent" val="67"/>
      </iconSet>
    </cfRule>
    <cfRule type="iconSet" priority="498">
      <iconSet iconSet="3Signs">
        <cfvo type="percent" val="0"/>
        <cfvo type="percent" val="33"/>
        <cfvo type="percent" val="67"/>
      </iconSet>
    </cfRule>
    <cfRule type="iconSet" priority="499">
      <iconSet iconSet="3Signs">
        <cfvo type="percent" val="0"/>
        <cfvo type="percent" val="33"/>
        <cfvo type="percent" val="67"/>
      </iconSet>
    </cfRule>
    <cfRule type="iconSet" priority="500">
      <iconSet iconSet="3Signs">
        <cfvo type="percent" val="0"/>
        <cfvo type="percent" val="33"/>
        <cfvo type="percent" val="67"/>
      </iconSet>
    </cfRule>
    <cfRule type="iconSet" priority="501">
      <iconSet iconSet="3Signs">
        <cfvo type="percent" val="0"/>
        <cfvo type="percent" val="33"/>
        <cfvo type="percent" val="67"/>
      </iconSet>
    </cfRule>
    <cfRule type="iconSet" priority="502">
      <iconSet iconSet="3Signs">
        <cfvo type="percent" val="0"/>
        <cfvo type="percent" val="33"/>
        <cfvo type="percent" val="67"/>
      </iconSet>
    </cfRule>
    <cfRule type="iconSet" priority="503">
      <iconSet iconSet="3Signs">
        <cfvo type="percent" val="0"/>
        <cfvo type="percent" val="33"/>
        <cfvo type="percent" val="67"/>
      </iconSet>
    </cfRule>
    <cfRule type="iconSet" priority="504">
      <iconSet iconSet="3Signs">
        <cfvo type="percent" val="0"/>
        <cfvo type="percent" val="33"/>
        <cfvo type="percent" val="67"/>
      </iconSet>
    </cfRule>
    <cfRule type="iconSet" priority="505">
      <iconSet iconSet="3Signs">
        <cfvo type="percent" val="0"/>
        <cfvo type="percent" val="33"/>
        <cfvo type="percent" val="67"/>
      </iconSet>
    </cfRule>
    <cfRule type="iconSet" priority="506">
      <iconSet iconSet="3Signs">
        <cfvo type="percent" val="0"/>
        <cfvo type="percent" val="33"/>
        <cfvo type="percent" val="67"/>
      </iconSet>
    </cfRule>
    <cfRule type="iconSet" priority="507">
      <iconSet iconSet="3Signs">
        <cfvo type="percent" val="0"/>
        <cfvo type="percent" val="33"/>
        <cfvo type="percent" val="67"/>
      </iconSet>
    </cfRule>
    <cfRule type="iconSet" priority="508">
      <iconSet iconSet="3Signs">
        <cfvo type="percent" val="0"/>
        <cfvo type="percent" val="33"/>
        <cfvo type="percent" val="67"/>
      </iconSet>
    </cfRule>
    <cfRule type="iconSet" priority="509">
      <iconSet iconSet="3Signs">
        <cfvo type="percent" val="0"/>
        <cfvo type="percent" val="33"/>
        <cfvo type="percent" val="67"/>
      </iconSet>
    </cfRule>
    <cfRule type="iconSet" priority="510">
      <iconSet iconSet="3Signs">
        <cfvo type="percent" val="0"/>
        <cfvo type="percent" val="33"/>
        <cfvo type="percent" val="67"/>
      </iconSet>
    </cfRule>
    <cfRule type="iconSet" priority="511">
      <iconSet iconSet="3Signs">
        <cfvo type="percent" val="0"/>
        <cfvo type="percent" val="33"/>
        <cfvo type="percent" val="67"/>
      </iconSet>
    </cfRule>
    <cfRule type="iconSet" priority="512">
      <iconSet iconSet="3Signs">
        <cfvo type="percent" val="0"/>
        <cfvo type="percent" val="33"/>
        <cfvo type="percent" val="67"/>
      </iconSet>
    </cfRule>
    <cfRule type="iconSet" priority="513">
      <iconSet iconSet="3Signs">
        <cfvo type="percent" val="0"/>
        <cfvo type="percent" val="33"/>
        <cfvo type="percent" val="67"/>
      </iconSet>
    </cfRule>
    <cfRule type="iconSet" priority="514">
      <iconSet iconSet="3Signs">
        <cfvo type="percent" val="0"/>
        <cfvo type="percent" val="33"/>
        <cfvo type="percent" val="67"/>
      </iconSet>
    </cfRule>
    <cfRule type="iconSet" priority="515">
      <iconSet iconSet="3Signs">
        <cfvo type="percent" val="0"/>
        <cfvo type="percent" val="33"/>
        <cfvo type="percent" val="67"/>
      </iconSet>
    </cfRule>
    <cfRule type="iconSet" priority="516">
      <iconSet iconSet="3Signs">
        <cfvo type="percent" val="0"/>
        <cfvo type="percent" val="33"/>
        <cfvo type="percent" val="67"/>
      </iconSet>
    </cfRule>
    <cfRule type="iconSet" priority="517">
      <iconSet iconSet="3Signs">
        <cfvo type="percent" val="0"/>
        <cfvo type="percent" val="33"/>
        <cfvo type="percent" val="67"/>
      </iconSet>
    </cfRule>
    <cfRule type="iconSet" priority="518">
      <iconSet iconSet="3Signs">
        <cfvo type="percent" val="0"/>
        <cfvo type="percent" val="33"/>
        <cfvo type="percent" val="67"/>
      </iconSet>
    </cfRule>
    <cfRule type="iconSet" priority="519">
      <iconSet iconSet="3Signs">
        <cfvo type="percent" val="0"/>
        <cfvo type="percent" val="33"/>
        <cfvo type="percent" val="67"/>
      </iconSet>
    </cfRule>
    <cfRule type="iconSet" priority="520">
      <iconSet iconSet="3Signs">
        <cfvo type="percent" val="0"/>
        <cfvo type="percent" val="33"/>
        <cfvo type="percent" val="67"/>
      </iconSet>
    </cfRule>
    <cfRule type="iconSet" priority="521">
      <iconSet iconSet="3Signs">
        <cfvo type="percent" val="0"/>
        <cfvo type="percent" val="33"/>
        <cfvo type="percent" val="67"/>
      </iconSet>
    </cfRule>
    <cfRule type="iconSet" priority="522">
      <iconSet iconSet="3Signs">
        <cfvo type="percent" val="0"/>
        <cfvo type="percent" val="33"/>
        <cfvo type="percent" val="67"/>
      </iconSet>
    </cfRule>
    <cfRule type="iconSet" priority="523">
      <iconSet iconSet="3Signs">
        <cfvo type="percent" val="0"/>
        <cfvo type="percent" val="33"/>
        <cfvo type="percent" val="67"/>
      </iconSet>
    </cfRule>
    <cfRule type="iconSet" priority="524">
      <iconSet iconSet="3Signs">
        <cfvo type="percent" val="0"/>
        <cfvo type="percent" val="33"/>
        <cfvo type="percent" val="67"/>
      </iconSet>
    </cfRule>
    <cfRule type="iconSet" priority="525">
      <iconSet iconSet="3Signs">
        <cfvo type="percent" val="0"/>
        <cfvo type="percent" val="33"/>
        <cfvo type="percent" val="67"/>
      </iconSet>
    </cfRule>
    <cfRule type="iconSet" priority="526">
      <iconSet iconSet="3Signs">
        <cfvo type="percent" val="0"/>
        <cfvo type="percent" val="33"/>
        <cfvo type="percent" val="67"/>
      </iconSet>
    </cfRule>
    <cfRule type="iconSet" priority="527">
      <iconSet iconSet="3Signs">
        <cfvo type="percent" val="0"/>
        <cfvo type="percent" val="33"/>
        <cfvo type="percent" val="67"/>
      </iconSet>
    </cfRule>
    <cfRule type="iconSet" priority="528">
      <iconSet iconSet="3Signs">
        <cfvo type="percent" val="0"/>
        <cfvo type="percent" val="33"/>
        <cfvo type="percent" val="67"/>
      </iconSet>
    </cfRule>
    <cfRule type="iconSet" priority="529">
      <iconSet iconSet="3Signs">
        <cfvo type="percent" val="0"/>
        <cfvo type="percent" val="33"/>
        <cfvo type="percent" val="67"/>
      </iconSet>
    </cfRule>
    <cfRule type="iconSet" priority="530">
      <iconSet iconSet="3Signs">
        <cfvo type="percent" val="0"/>
        <cfvo type="percent" val="33"/>
        <cfvo type="percent" val="67"/>
      </iconSet>
    </cfRule>
    <cfRule type="iconSet" priority="531">
      <iconSet iconSet="3Signs">
        <cfvo type="percent" val="0"/>
        <cfvo type="percent" val="33"/>
        <cfvo type="percent" val="67"/>
      </iconSet>
    </cfRule>
    <cfRule type="iconSet" priority="532">
      <iconSet iconSet="3Signs">
        <cfvo type="percent" val="0"/>
        <cfvo type="percent" val="33"/>
        <cfvo type="percent" val="67"/>
      </iconSet>
    </cfRule>
    <cfRule type="iconSet" priority="533">
      <iconSet iconSet="3Signs">
        <cfvo type="percent" val="0"/>
        <cfvo type="percent" val="33"/>
        <cfvo type="percent" val="67"/>
      </iconSet>
    </cfRule>
    <cfRule type="iconSet" priority="534">
      <iconSet iconSet="3Signs">
        <cfvo type="percent" val="0"/>
        <cfvo type="percent" val="33"/>
        <cfvo type="percent" val="67"/>
      </iconSet>
    </cfRule>
    <cfRule type="iconSet" priority="535">
      <iconSet iconSet="3Signs">
        <cfvo type="percent" val="0"/>
        <cfvo type="percent" val="33"/>
        <cfvo type="percent" val="67"/>
      </iconSet>
    </cfRule>
    <cfRule type="iconSet" priority="536">
      <iconSet iconSet="3Signs">
        <cfvo type="percent" val="0"/>
        <cfvo type="percent" val="33"/>
        <cfvo type="percent" val="67"/>
      </iconSet>
    </cfRule>
    <cfRule type="iconSet" priority="537">
      <iconSet iconSet="3Signs">
        <cfvo type="percent" val="0"/>
        <cfvo type="percent" val="33"/>
        <cfvo type="percent" val="67"/>
      </iconSet>
    </cfRule>
    <cfRule type="iconSet" priority="538">
      <iconSet iconSet="3Signs">
        <cfvo type="percent" val="0"/>
        <cfvo type="percent" val="33"/>
        <cfvo type="percent" val="67"/>
      </iconSet>
    </cfRule>
    <cfRule type="iconSet" priority="539">
      <iconSet iconSet="3Signs">
        <cfvo type="percent" val="0"/>
        <cfvo type="percent" val="33"/>
        <cfvo type="percent" val="67"/>
      </iconSet>
    </cfRule>
    <cfRule type="iconSet" priority="540">
      <iconSet iconSet="3Signs">
        <cfvo type="percent" val="0"/>
        <cfvo type="percent" val="33"/>
        <cfvo type="percent" val="67"/>
      </iconSet>
    </cfRule>
    <cfRule type="iconSet" priority="541">
      <iconSet iconSet="3Signs">
        <cfvo type="percent" val="0"/>
        <cfvo type="percent" val="33"/>
        <cfvo type="percent" val="67"/>
      </iconSet>
    </cfRule>
    <cfRule type="iconSet" priority="542">
      <iconSet iconSet="3Signs">
        <cfvo type="percent" val="0"/>
        <cfvo type="percent" val="33"/>
        <cfvo type="percent" val="67"/>
      </iconSet>
    </cfRule>
    <cfRule type="iconSet" priority="543">
      <iconSet iconSet="3Signs">
        <cfvo type="percent" val="0"/>
        <cfvo type="percent" val="33"/>
        <cfvo type="percent" val="67"/>
      </iconSet>
    </cfRule>
    <cfRule type="iconSet" priority="544">
      <iconSet iconSet="3Signs">
        <cfvo type="percent" val="0"/>
        <cfvo type="percent" val="33"/>
        <cfvo type="percent" val="67"/>
      </iconSet>
    </cfRule>
    <cfRule type="iconSet" priority="545">
      <iconSet iconSet="3Signs">
        <cfvo type="percent" val="0"/>
        <cfvo type="percent" val="33"/>
        <cfvo type="percent" val="67"/>
      </iconSet>
    </cfRule>
    <cfRule type="iconSet" priority="546">
      <iconSet iconSet="3Signs">
        <cfvo type="percent" val="0"/>
        <cfvo type="percent" val="33"/>
        <cfvo type="percent" val="67"/>
      </iconSet>
    </cfRule>
    <cfRule type="iconSet" priority="547">
      <iconSet iconSet="3Signs">
        <cfvo type="percent" val="0"/>
        <cfvo type="percent" val="33"/>
        <cfvo type="percent" val="67"/>
      </iconSet>
    </cfRule>
    <cfRule type="iconSet" priority="548">
      <iconSet iconSet="3Signs">
        <cfvo type="percent" val="0"/>
        <cfvo type="percent" val="33"/>
        <cfvo type="percent" val="67"/>
      </iconSet>
    </cfRule>
    <cfRule type="iconSet" priority="549">
      <iconSet iconSet="3Signs">
        <cfvo type="percent" val="0"/>
        <cfvo type="percent" val="33"/>
        <cfvo type="percent" val="67"/>
      </iconSet>
    </cfRule>
    <cfRule type="iconSet" priority="550">
      <iconSet iconSet="3Signs">
        <cfvo type="percent" val="0"/>
        <cfvo type="percent" val="33"/>
        <cfvo type="percent" val="67"/>
      </iconSet>
    </cfRule>
    <cfRule type="iconSet" priority="551">
      <iconSet iconSet="3Signs">
        <cfvo type="percent" val="0"/>
        <cfvo type="percent" val="33"/>
        <cfvo type="percent" val="67"/>
      </iconSet>
    </cfRule>
    <cfRule type="iconSet" priority="552">
      <iconSet iconSet="3Signs">
        <cfvo type="percent" val="0"/>
        <cfvo type="percent" val="33"/>
        <cfvo type="percent" val="67"/>
      </iconSet>
    </cfRule>
    <cfRule type="iconSet" priority="553">
      <iconSet iconSet="3Signs">
        <cfvo type="percent" val="0"/>
        <cfvo type="percent" val="33"/>
        <cfvo type="percent" val="67"/>
      </iconSet>
    </cfRule>
    <cfRule type="iconSet" priority="554">
      <iconSet iconSet="3Signs">
        <cfvo type="percent" val="0"/>
        <cfvo type="percent" val="33"/>
        <cfvo type="percent" val="67"/>
      </iconSet>
    </cfRule>
    <cfRule type="iconSet" priority="555">
      <iconSet iconSet="3Signs">
        <cfvo type="percent" val="0"/>
        <cfvo type="percent" val="33"/>
        <cfvo type="percent" val="67"/>
      </iconSet>
    </cfRule>
    <cfRule type="iconSet" priority="556">
      <iconSet iconSet="3Signs">
        <cfvo type="percent" val="0"/>
        <cfvo type="percent" val="33"/>
        <cfvo type="percent" val="67"/>
      </iconSet>
    </cfRule>
    <cfRule type="iconSet" priority="557">
      <iconSet iconSet="3Signs">
        <cfvo type="percent" val="0"/>
        <cfvo type="percent" val="33"/>
        <cfvo type="percent" val="67"/>
      </iconSet>
    </cfRule>
    <cfRule type="iconSet" priority="558">
      <iconSet iconSet="3Signs">
        <cfvo type="percent" val="0"/>
        <cfvo type="percent" val="33"/>
        <cfvo type="percent" val="67"/>
      </iconSet>
    </cfRule>
    <cfRule type="iconSet" priority="559">
      <iconSet iconSet="3Signs">
        <cfvo type="percent" val="0"/>
        <cfvo type="percent" val="33"/>
        <cfvo type="percent" val="67"/>
      </iconSet>
    </cfRule>
    <cfRule type="iconSet" priority="560">
      <iconSet iconSet="3Signs">
        <cfvo type="percent" val="0"/>
        <cfvo type="percent" val="33"/>
        <cfvo type="percent" val="67"/>
      </iconSet>
    </cfRule>
    <cfRule type="iconSet" priority="561">
      <iconSet iconSet="3Signs">
        <cfvo type="percent" val="0"/>
        <cfvo type="percent" val="33"/>
        <cfvo type="percent" val="67"/>
      </iconSet>
    </cfRule>
    <cfRule type="iconSet" priority="562">
      <iconSet iconSet="3Signs">
        <cfvo type="percent" val="0"/>
        <cfvo type="percent" val="33"/>
        <cfvo type="percent" val="67"/>
      </iconSet>
    </cfRule>
    <cfRule type="iconSet" priority="563">
      <iconSet iconSet="3Signs">
        <cfvo type="percent" val="0"/>
        <cfvo type="percent" val="33"/>
        <cfvo type="percent" val="67"/>
      </iconSet>
    </cfRule>
    <cfRule type="iconSet" priority="564">
      <iconSet iconSet="3Signs">
        <cfvo type="percent" val="0"/>
        <cfvo type="percent" val="33"/>
        <cfvo type="percent" val="67"/>
      </iconSet>
    </cfRule>
    <cfRule type="iconSet" priority="565">
      <iconSet iconSet="3Signs">
        <cfvo type="percent" val="0"/>
        <cfvo type="percent" val="33"/>
        <cfvo type="percent" val="67"/>
      </iconSet>
    </cfRule>
    <cfRule type="iconSet" priority="566">
      <iconSet iconSet="3Signs">
        <cfvo type="percent" val="0"/>
        <cfvo type="percent" val="33"/>
        <cfvo type="percent" val="67"/>
      </iconSet>
    </cfRule>
    <cfRule type="iconSet" priority="567">
      <iconSet iconSet="3Signs">
        <cfvo type="percent" val="0"/>
        <cfvo type="percent" val="33"/>
        <cfvo type="percent" val="67"/>
      </iconSet>
    </cfRule>
    <cfRule type="iconSet" priority="568">
      <iconSet iconSet="3Signs">
        <cfvo type="percent" val="0"/>
        <cfvo type="percent" val="33"/>
        <cfvo type="percent" val="67"/>
      </iconSet>
    </cfRule>
    <cfRule type="iconSet" priority="569">
      <iconSet iconSet="3Signs">
        <cfvo type="percent" val="0"/>
        <cfvo type="percent" val="33"/>
        <cfvo type="percent" val="67"/>
      </iconSet>
    </cfRule>
    <cfRule type="iconSet" priority="570">
      <iconSet iconSet="3Signs">
        <cfvo type="percent" val="0"/>
        <cfvo type="percent" val="33"/>
        <cfvo type="percent" val="67"/>
      </iconSet>
    </cfRule>
    <cfRule type="iconSet" priority="571">
      <iconSet iconSet="3Signs">
        <cfvo type="percent" val="0"/>
        <cfvo type="percent" val="33"/>
        <cfvo type="percent" val="67"/>
      </iconSet>
    </cfRule>
    <cfRule type="iconSet" priority="572">
      <iconSet iconSet="3Signs">
        <cfvo type="percent" val="0"/>
        <cfvo type="percent" val="33"/>
        <cfvo type="percent" val="67"/>
      </iconSet>
    </cfRule>
    <cfRule type="iconSet" priority="573">
      <iconSet iconSet="3Signs">
        <cfvo type="percent" val="0"/>
        <cfvo type="percent" val="33"/>
        <cfvo type="percent" val="67"/>
      </iconSet>
    </cfRule>
    <cfRule type="iconSet" priority="574">
      <iconSet iconSet="3Signs">
        <cfvo type="percent" val="0"/>
        <cfvo type="percent" val="33"/>
        <cfvo type="percent" val="67"/>
      </iconSet>
    </cfRule>
    <cfRule type="iconSet" priority="575">
      <iconSet iconSet="3Signs">
        <cfvo type="percent" val="0"/>
        <cfvo type="percent" val="33"/>
        <cfvo type="percent" val="67"/>
      </iconSet>
    </cfRule>
    <cfRule type="iconSet" priority="576">
      <iconSet iconSet="3Signs">
        <cfvo type="percent" val="0"/>
        <cfvo type="percent" val="33"/>
        <cfvo type="percent" val="67"/>
      </iconSet>
    </cfRule>
    <cfRule type="iconSet" priority="577">
      <iconSet iconSet="3Signs">
        <cfvo type="percent" val="0"/>
        <cfvo type="percent" val="33"/>
        <cfvo type="percent" val="67"/>
      </iconSet>
    </cfRule>
    <cfRule type="iconSet" priority="578">
      <iconSet iconSet="3Signs">
        <cfvo type="percent" val="0"/>
        <cfvo type="percent" val="33"/>
        <cfvo type="percent" val="67"/>
      </iconSet>
    </cfRule>
    <cfRule type="iconSet" priority="579">
      <iconSet iconSet="3Signs">
        <cfvo type="percent" val="0"/>
        <cfvo type="percent" val="33"/>
        <cfvo type="percent" val="67"/>
      </iconSet>
    </cfRule>
    <cfRule type="iconSet" priority="580">
      <iconSet iconSet="3Signs">
        <cfvo type="percent" val="0"/>
        <cfvo type="percent" val="33"/>
        <cfvo type="percent" val="67"/>
      </iconSet>
    </cfRule>
    <cfRule type="iconSet" priority="581">
      <iconSet iconSet="3Signs">
        <cfvo type="percent" val="0"/>
        <cfvo type="percent" val="33"/>
        <cfvo type="percent" val="67"/>
      </iconSet>
    </cfRule>
    <cfRule type="iconSet" priority="582">
      <iconSet iconSet="3Signs">
        <cfvo type="percent" val="0"/>
        <cfvo type="percent" val="33"/>
        <cfvo type="percent" val="67"/>
      </iconSet>
    </cfRule>
    <cfRule type="iconSet" priority="583">
      <iconSet iconSet="3Signs">
        <cfvo type="percent" val="0"/>
        <cfvo type="percent" val="33"/>
        <cfvo type="percent" val="67"/>
      </iconSet>
    </cfRule>
    <cfRule type="iconSet" priority="584">
      <iconSet iconSet="3Signs">
        <cfvo type="percent" val="0"/>
        <cfvo type="percent" val="33"/>
        <cfvo type="percent" val="67"/>
      </iconSet>
    </cfRule>
    <cfRule type="iconSet" priority="585">
      <iconSet iconSet="3Signs">
        <cfvo type="percent" val="0"/>
        <cfvo type="percent" val="33"/>
        <cfvo type="percent" val="67"/>
      </iconSet>
    </cfRule>
    <cfRule type="iconSet" priority="586">
      <iconSet iconSet="3Signs">
        <cfvo type="percent" val="0"/>
        <cfvo type="percent" val="33"/>
        <cfvo type="percent" val="67"/>
      </iconSet>
    </cfRule>
    <cfRule type="iconSet" priority="587">
      <iconSet iconSet="3Signs">
        <cfvo type="percent" val="0"/>
        <cfvo type="percent" val="33"/>
        <cfvo type="percent" val="67"/>
      </iconSet>
    </cfRule>
    <cfRule type="iconSet" priority="588">
      <iconSet iconSet="3Signs">
        <cfvo type="percent" val="0"/>
        <cfvo type="percent" val="33"/>
        <cfvo type="percent" val="67"/>
      </iconSet>
    </cfRule>
    <cfRule type="iconSet" priority="589">
      <iconSet iconSet="3Signs">
        <cfvo type="percent" val="0"/>
        <cfvo type="percent" val="33"/>
        <cfvo type="percent" val="67"/>
      </iconSet>
    </cfRule>
    <cfRule type="iconSet" priority="590">
      <iconSet iconSet="3Signs">
        <cfvo type="percent" val="0"/>
        <cfvo type="percent" val="33"/>
        <cfvo type="percent" val="67"/>
      </iconSet>
    </cfRule>
    <cfRule type="iconSet" priority="591">
      <iconSet iconSet="3Signs">
        <cfvo type="percent" val="0"/>
        <cfvo type="percent" val="33"/>
        <cfvo type="percent" val="67"/>
      </iconSet>
    </cfRule>
    <cfRule type="iconSet" priority="592">
      <iconSet iconSet="3Signs">
        <cfvo type="percent" val="0"/>
        <cfvo type="percent" val="33"/>
        <cfvo type="percent" val="67"/>
      </iconSet>
    </cfRule>
    <cfRule type="iconSet" priority="593">
      <iconSet iconSet="3Signs">
        <cfvo type="percent" val="0"/>
        <cfvo type="percent" val="33"/>
        <cfvo type="percent" val="67"/>
      </iconSet>
    </cfRule>
    <cfRule type="iconSet" priority="594">
      <iconSet iconSet="3Signs">
        <cfvo type="percent" val="0"/>
        <cfvo type="percent" val="33"/>
        <cfvo type="percent" val="67"/>
      </iconSet>
    </cfRule>
    <cfRule type="iconSet" priority="595">
      <iconSet iconSet="3Signs">
        <cfvo type="percent" val="0"/>
        <cfvo type="percent" val="33"/>
        <cfvo type="percent" val="67"/>
      </iconSet>
    </cfRule>
    <cfRule type="iconSet" priority="596">
      <iconSet iconSet="3Signs">
        <cfvo type="percent" val="0"/>
        <cfvo type="percent" val="33"/>
        <cfvo type="percent" val="67"/>
      </iconSet>
    </cfRule>
    <cfRule type="iconSet" priority="597">
      <iconSet iconSet="3Signs">
        <cfvo type="percent" val="0"/>
        <cfvo type="percent" val="33"/>
        <cfvo type="percent" val="67"/>
      </iconSet>
    </cfRule>
    <cfRule type="iconSet" priority="598">
      <iconSet iconSet="3Signs">
        <cfvo type="percent" val="0"/>
        <cfvo type="percent" val="33"/>
        <cfvo type="percent" val="67"/>
      </iconSet>
    </cfRule>
    <cfRule type="iconSet" priority="599">
      <iconSet iconSet="3Signs">
        <cfvo type="percent" val="0"/>
        <cfvo type="percent" val="33"/>
        <cfvo type="percent" val="67"/>
      </iconSet>
    </cfRule>
    <cfRule type="iconSet" priority="600">
      <iconSet iconSet="3Signs">
        <cfvo type="percent" val="0"/>
        <cfvo type="percent" val="33"/>
        <cfvo type="percent" val="67"/>
      </iconSet>
    </cfRule>
    <cfRule type="iconSet" priority="601">
      <iconSet iconSet="3Signs">
        <cfvo type="percent" val="0"/>
        <cfvo type="percent" val="33"/>
        <cfvo type="percent" val="67"/>
      </iconSet>
    </cfRule>
    <cfRule type="iconSet" priority="602">
      <iconSet iconSet="3Signs">
        <cfvo type="percent" val="0"/>
        <cfvo type="percent" val="33"/>
        <cfvo type="percent" val="67"/>
      </iconSet>
    </cfRule>
    <cfRule type="iconSet" priority="603">
      <iconSet iconSet="3Signs">
        <cfvo type="percent" val="0"/>
        <cfvo type="percent" val="33"/>
        <cfvo type="percent" val="67"/>
      </iconSet>
    </cfRule>
    <cfRule type="iconSet" priority="604">
      <iconSet iconSet="3Signs">
        <cfvo type="percent" val="0"/>
        <cfvo type="percent" val="33"/>
        <cfvo type="percent" val="67"/>
      </iconSet>
    </cfRule>
    <cfRule type="iconSet" priority="605">
      <iconSet iconSet="3Signs">
        <cfvo type="percent" val="0"/>
        <cfvo type="percent" val="33"/>
        <cfvo type="percent" val="67"/>
      </iconSet>
    </cfRule>
    <cfRule type="iconSet" priority="606">
      <iconSet iconSet="3Signs">
        <cfvo type="percent" val="0"/>
        <cfvo type="percent" val="33"/>
        <cfvo type="percent" val="67"/>
      </iconSet>
    </cfRule>
    <cfRule type="iconSet" priority="607">
      <iconSet iconSet="3Signs">
        <cfvo type="percent" val="0"/>
        <cfvo type="percent" val="33"/>
        <cfvo type="percent" val="67"/>
      </iconSet>
    </cfRule>
    <cfRule type="iconSet" priority="608">
      <iconSet iconSet="3Signs">
        <cfvo type="percent" val="0"/>
        <cfvo type="percent" val="33"/>
        <cfvo type="percent" val="67"/>
      </iconSet>
    </cfRule>
    <cfRule type="iconSet" priority="609">
      <iconSet iconSet="3Signs">
        <cfvo type="percent" val="0"/>
        <cfvo type="percent" val="33"/>
        <cfvo type="percent" val="67"/>
      </iconSet>
    </cfRule>
    <cfRule type="iconSet" priority="610">
      <iconSet iconSet="3Signs">
        <cfvo type="percent" val="0"/>
        <cfvo type="percent" val="33"/>
        <cfvo type="percent" val="67"/>
      </iconSet>
    </cfRule>
    <cfRule type="iconSet" priority="611">
      <iconSet iconSet="3Signs">
        <cfvo type="percent" val="0"/>
        <cfvo type="percent" val="33"/>
        <cfvo type="percent" val="67"/>
      </iconSet>
    </cfRule>
    <cfRule type="iconSet" priority="612">
      <iconSet iconSet="3Signs">
        <cfvo type="percent" val="0"/>
        <cfvo type="percent" val="33"/>
        <cfvo type="percent" val="67"/>
      </iconSet>
    </cfRule>
    <cfRule type="iconSet" priority="613">
      <iconSet iconSet="3Signs">
        <cfvo type="percent" val="0"/>
        <cfvo type="percent" val="33"/>
        <cfvo type="percent" val="67"/>
      </iconSet>
    </cfRule>
    <cfRule type="iconSet" priority="614">
      <iconSet iconSet="3Signs">
        <cfvo type="percent" val="0"/>
        <cfvo type="percent" val="33"/>
        <cfvo type="percent" val="67"/>
      </iconSet>
    </cfRule>
    <cfRule type="iconSet" priority="615">
      <iconSet iconSet="3Signs">
        <cfvo type="percent" val="0"/>
        <cfvo type="percent" val="33"/>
        <cfvo type="percent" val="67"/>
      </iconSet>
    </cfRule>
    <cfRule type="iconSet" priority="616">
      <iconSet iconSet="3Signs">
        <cfvo type="percent" val="0"/>
        <cfvo type="percent" val="33"/>
        <cfvo type="percent" val="67"/>
      </iconSet>
    </cfRule>
    <cfRule type="iconSet" priority="617">
      <iconSet iconSet="3Signs">
        <cfvo type="percent" val="0"/>
        <cfvo type="percent" val="33"/>
        <cfvo type="percent" val="67"/>
      </iconSet>
    </cfRule>
    <cfRule type="iconSet" priority="618">
      <iconSet iconSet="3Signs">
        <cfvo type="percent" val="0"/>
        <cfvo type="percent" val="33"/>
        <cfvo type="percent" val="67"/>
      </iconSet>
    </cfRule>
    <cfRule type="iconSet" priority="619">
      <iconSet iconSet="3Signs">
        <cfvo type="percent" val="0"/>
        <cfvo type="percent" val="33"/>
        <cfvo type="percent" val="67"/>
      </iconSet>
    </cfRule>
    <cfRule type="iconSet" priority="620">
      <iconSet iconSet="3Signs">
        <cfvo type="percent" val="0"/>
        <cfvo type="percent" val="33"/>
        <cfvo type="percent" val="67"/>
      </iconSet>
    </cfRule>
    <cfRule type="iconSet" priority="621">
      <iconSet iconSet="3Signs">
        <cfvo type="percent" val="0"/>
        <cfvo type="percent" val="33"/>
        <cfvo type="percent" val="67"/>
      </iconSet>
    </cfRule>
    <cfRule type="iconSet" priority="622">
      <iconSet iconSet="3Signs">
        <cfvo type="percent" val="0"/>
        <cfvo type="percent" val="33"/>
        <cfvo type="percent" val="67"/>
      </iconSet>
    </cfRule>
    <cfRule type="iconSet" priority="623">
      <iconSet iconSet="3Signs">
        <cfvo type="percent" val="0"/>
        <cfvo type="percent" val="33"/>
        <cfvo type="percent" val="67"/>
      </iconSet>
    </cfRule>
    <cfRule type="iconSet" priority="624">
      <iconSet iconSet="3Signs">
        <cfvo type="percent" val="0"/>
        <cfvo type="percent" val="33"/>
        <cfvo type="percent" val="67"/>
      </iconSet>
    </cfRule>
    <cfRule type="iconSet" priority="625">
      <iconSet iconSet="3Signs">
        <cfvo type="percent" val="0"/>
        <cfvo type="percent" val="33"/>
        <cfvo type="percent" val="67"/>
      </iconSet>
    </cfRule>
    <cfRule type="iconSet" priority="626">
      <iconSet iconSet="3Signs">
        <cfvo type="percent" val="0"/>
        <cfvo type="percent" val="33"/>
        <cfvo type="percent" val="67"/>
      </iconSet>
    </cfRule>
    <cfRule type="iconSet" priority="627">
      <iconSet iconSet="3Signs">
        <cfvo type="percent" val="0"/>
        <cfvo type="percent" val="33"/>
        <cfvo type="percent" val="67"/>
      </iconSet>
    </cfRule>
    <cfRule type="iconSet" priority="628">
      <iconSet iconSet="3Signs">
        <cfvo type="percent" val="0"/>
        <cfvo type="percent" val="33"/>
        <cfvo type="percent" val="67"/>
      </iconSet>
    </cfRule>
    <cfRule type="iconSet" priority="629">
      <iconSet iconSet="3Signs">
        <cfvo type="percent" val="0"/>
        <cfvo type="percent" val="33"/>
        <cfvo type="percent" val="67"/>
      </iconSet>
    </cfRule>
    <cfRule type="iconSet" priority="630">
      <iconSet iconSet="3Signs">
        <cfvo type="percent" val="0"/>
        <cfvo type="percent" val="33"/>
        <cfvo type="percent" val="67"/>
      </iconSet>
    </cfRule>
    <cfRule type="iconSet" priority="631">
      <iconSet iconSet="3Signs">
        <cfvo type="percent" val="0"/>
        <cfvo type="percent" val="33"/>
        <cfvo type="percent" val="67"/>
      </iconSet>
    </cfRule>
    <cfRule type="iconSet" priority="632">
      <iconSet iconSet="3Signs">
        <cfvo type="percent" val="0"/>
        <cfvo type="percent" val="33"/>
        <cfvo type="percent" val="67"/>
      </iconSet>
    </cfRule>
    <cfRule type="iconSet" priority="633">
      <iconSet iconSet="3Signs">
        <cfvo type="percent" val="0"/>
        <cfvo type="percent" val="33"/>
        <cfvo type="percent" val="67"/>
      </iconSet>
    </cfRule>
    <cfRule type="iconSet" priority="634">
      <iconSet iconSet="3Signs">
        <cfvo type="percent" val="0"/>
        <cfvo type="percent" val="33"/>
        <cfvo type="percent" val="67"/>
      </iconSet>
    </cfRule>
    <cfRule type="iconSet" priority="635">
      <iconSet iconSet="3Signs">
        <cfvo type="percent" val="0"/>
        <cfvo type="percent" val="33"/>
        <cfvo type="percent" val="67"/>
      </iconSet>
    </cfRule>
    <cfRule type="iconSet" priority="636">
      <iconSet iconSet="3Signs">
        <cfvo type="percent" val="0"/>
        <cfvo type="percent" val="33"/>
        <cfvo type="percent" val="67"/>
      </iconSet>
    </cfRule>
    <cfRule type="iconSet" priority="637">
      <iconSet iconSet="3Signs">
        <cfvo type="percent" val="0"/>
        <cfvo type="percent" val="33"/>
        <cfvo type="percent" val="67"/>
      </iconSet>
    </cfRule>
    <cfRule type="iconSet" priority="638">
      <iconSet iconSet="3Signs">
        <cfvo type="percent" val="0"/>
        <cfvo type="percent" val="33"/>
        <cfvo type="percent" val="67"/>
      </iconSet>
    </cfRule>
    <cfRule type="iconSet" priority="639">
      <iconSet iconSet="3Signs">
        <cfvo type="percent" val="0"/>
        <cfvo type="percent" val="33"/>
        <cfvo type="percent" val="67"/>
      </iconSet>
    </cfRule>
    <cfRule type="iconSet" priority="640">
      <iconSet iconSet="3Signs">
        <cfvo type="percent" val="0"/>
        <cfvo type="percent" val="33"/>
        <cfvo type="percent" val="67"/>
      </iconSet>
    </cfRule>
    <cfRule type="iconSet" priority="641">
      <iconSet iconSet="3Signs">
        <cfvo type="percent" val="0"/>
        <cfvo type="percent" val="33"/>
        <cfvo type="percent" val="67"/>
      </iconSet>
    </cfRule>
    <cfRule type="iconSet" priority="642">
      <iconSet iconSet="3Signs">
        <cfvo type="percent" val="0"/>
        <cfvo type="percent" val="33"/>
        <cfvo type="percent" val="67"/>
      </iconSet>
    </cfRule>
    <cfRule type="iconSet" priority="643">
      <iconSet iconSet="3Signs">
        <cfvo type="percent" val="0"/>
        <cfvo type="percent" val="33"/>
        <cfvo type="percent" val="67"/>
      </iconSet>
    </cfRule>
    <cfRule type="iconSet" priority="644">
      <iconSet iconSet="3Signs">
        <cfvo type="percent" val="0"/>
        <cfvo type="percent" val="33"/>
        <cfvo type="percent" val="67"/>
      </iconSet>
    </cfRule>
    <cfRule type="iconSet" priority="645">
      <iconSet iconSet="3Signs">
        <cfvo type="percent" val="0"/>
        <cfvo type="percent" val="33"/>
        <cfvo type="percent" val="67"/>
      </iconSet>
    </cfRule>
    <cfRule type="iconSet" priority="646">
      <iconSet iconSet="3Signs">
        <cfvo type="percent" val="0"/>
        <cfvo type="percent" val="33"/>
        <cfvo type="percent" val="67"/>
      </iconSet>
    </cfRule>
    <cfRule type="iconSet" priority="647">
      <iconSet iconSet="3Signs">
        <cfvo type="percent" val="0"/>
        <cfvo type="percent" val="33"/>
        <cfvo type="percent" val="67"/>
      </iconSet>
    </cfRule>
    <cfRule type="iconSet" priority="648">
      <iconSet iconSet="3Signs">
        <cfvo type="percent" val="0"/>
        <cfvo type="percent" val="33"/>
        <cfvo type="percent" val="67"/>
      </iconSet>
    </cfRule>
    <cfRule type="iconSet" priority="649">
      <iconSet iconSet="3Signs">
        <cfvo type="percent" val="0"/>
        <cfvo type="percent" val="33"/>
        <cfvo type="percent" val="67"/>
      </iconSet>
    </cfRule>
    <cfRule type="iconSet" priority="650">
      <iconSet iconSet="3Signs">
        <cfvo type="percent" val="0"/>
        <cfvo type="percent" val="33"/>
        <cfvo type="percent" val="67"/>
      </iconSet>
    </cfRule>
    <cfRule type="iconSet" priority="651">
      <iconSet iconSet="3Signs">
        <cfvo type="percent" val="0"/>
        <cfvo type="percent" val="33"/>
        <cfvo type="percent" val="67"/>
      </iconSet>
    </cfRule>
    <cfRule type="iconSet" priority="652">
      <iconSet iconSet="3Signs">
        <cfvo type="percent" val="0"/>
        <cfvo type="percent" val="33"/>
        <cfvo type="percent" val="67"/>
      </iconSet>
    </cfRule>
    <cfRule type="iconSet" priority="653">
      <iconSet iconSet="3Signs">
        <cfvo type="percent" val="0"/>
        <cfvo type="percent" val="33"/>
        <cfvo type="percent" val="67"/>
      </iconSet>
    </cfRule>
    <cfRule type="iconSet" priority="654">
      <iconSet iconSet="3Signs">
        <cfvo type="percent" val="0"/>
        <cfvo type="percent" val="33"/>
        <cfvo type="percent" val="67"/>
      </iconSet>
    </cfRule>
    <cfRule type="iconSet" priority="655">
      <iconSet iconSet="3Signs">
        <cfvo type="percent" val="0"/>
        <cfvo type="percent" val="33"/>
        <cfvo type="percent" val="67"/>
      </iconSet>
    </cfRule>
    <cfRule type="iconSet" priority="656">
      <iconSet iconSet="3Signs">
        <cfvo type="percent" val="0"/>
        <cfvo type="percent" val="33"/>
        <cfvo type="percent" val="67"/>
      </iconSet>
    </cfRule>
    <cfRule type="iconSet" priority="657">
      <iconSet iconSet="3Signs">
        <cfvo type="percent" val="0"/>
        <cfvo type="percent" val="33"/>
        <cfvo type="percent" val="67"/>
      </iconSet>
    </cfRule>
    <cfRule type="iconSet" priority="658">
      <iconSet iconSet="3Signs">
        <cfvo type="percent" val="0"/>
        <cfvo type="percent" val="33"/>
        <cfvo type="percent" val="67"/>
      </iconSet>
    </cfRule>
    <cfRule type="iconSet" priority="659">
      <iconSet iconSet="3Signs">
        <cfvo type="percent" val="0"/>
        <cfvo type="percent" val="33"/>
        <cfvo type="percent" val="67"/>
      </iconSet>
    </cfRule>
    <cfRule type="iconSet" priority="660">
      <iconSet iconSet="3Signs">
        <cfvo type="percent" val="0"/>
        <cfvo type="percent" val="33"/>
        <cfvo type="percent" val="67"/>
      </iconSet>
    </cfRule>
    <cfRule type="iconSet" priority="661">
      <iconSet iconSet="3Signs">
        <cfvo type="percent" val="0"/>
        <cfvo type="percent" val="33"/>
        <cfvo type="percent" val="67"/>
      </iconSet>
    </cfRule>
    <cfRule type="iconSet" priority="662">
      <iconSet iconSet="3Signs">
        <cfvo type="percent" val="0"/>
        <cfvo type="percent" val="33"/>
        <cfvo type="percent" val="67"/>
      </iconSet>
    </cfRule>
    <cfRule type="iconSet" priority="663">
      <iconSet iconSet="3Signs">
        <cfvo type="percent" val="0"/>
        <cfvo type="percent" val="33"/>
        <cfvo type="percent" val="67"/>
      </iconSet>
    </cfRule>
    <cfRule type="iconSet" priority="664">
      <iconSet iconSet="3Signs">
        <cfvo type="percent" val="0"/>
        <cfvo type="percent" val="33"/>
        <cfvo type="percent" val="67"/>
      </iconSet>
    </cfRule>
    <cfRule type="iconSet" priority="665">
      <iconSet iconSet="3Signs">
        <cfvo type="percent" val="0"/>
        <cfvo type="percent" val="33"/>
        <cfvo type="percent" val="67"/>
      </iconSet>
    </cfRule>
    <cfRule type="iconSet" priority="666">
      <iconSet iconSet="3Signs">
        <cfvo type="percent" val="0"/>
        <cfvo type="percent" val="33"/>
        <cfvo type="percent" val="67"/>
      </iconSet>
    </cfRule>
    <cfRule type="iconSet" priority="667">
      <iconSet iconSet="3Signs">
        <cfvo type="percent" val="0"/>
        <cfvo type="percent" val="33"/>
        <cfvo type="percent" val="67"/>
      </iconSet>
    </cfRule>
    <cfRule type="iconSet" priority="668">
      <iconSet iconSet="3Signs">
        <cfvo type="percent" val="0"/>
        <cfvo type="percent" val="33"/>
        <cfvo type="percent" val="67"/>
      </iconSet>
    </cfRule>
    <cfRule type="iconSet" priority="669">
      <iconSet iconSet="3Signs">
        <cfvo type="percent" val="0"/>
        <cfvo type="percent" val="33"/>
        <cfvo type="percent" val="67"/>
      </iconSet>
    </cfRule>
    <cfRule type="iconSet" priority="670">
      <iconSet iconSet="3Signs">
        <cfvo type="percent" val="0"/>
        <cfvo type="percent" val="33"/>
        <cfvo type="percent" val="67"/>
      </iconSet>
    </cfRule>
    <cfRule type="iconSet" priority="671">
      <iconSet iconSet="3Signs">
        <cfvo type="percent" val="0"/>
        <cfvo type="percent" val="33"/>
        <cfvo type="percent" val="67"/>
      </iconSet>
    </cfRule>
    <cfRule type="iconSet" priority="672">
      <iconSet iconSet="3Signs">
        <cfvo type="percent" val="0"/>
        <cfvo type="percent" val="33"/>
        <cfvo type="percent" val="67"/>
      </iconSet>
    </cfRule>
    <cfRule type="iconSet" priority="673">
      <iconSet iconSet="3Signs">
        <cfvo type="percent" val="0"/>
        <cfvo type="percent" val="33"/>
        <cfvo type="percent" val="67"/>
      </iconSet>
    </cfRule>
    <cfRule type="iconSet" priority="674">
      <iconSet iconSet="3Signs">
        <cfvo type="percent" val="0"/>
        <cfvo type="percent" val="33"/>
        <cfvo type="percent" val="67"/>
      </iconSet>
    </cfRule>
    <cfRule type="iconSet" priority="675">
      <iconSet iconSet="3Signs">
        <cfvo type="percent" val="0"/>
        <cfvo type="percent" val="33"/>
        <cfvo type="percent" val="67"/>
      </iconSet>
    </cfRule>
    <cfRule type="iconSet" priority="676">
      <iconSet iconSet="3Signs">
        <cfvo type="percent" val="0"/>
        <cfvo type="percent" val="33"/>
        <cfvo type="percent" val="67"/>
      </iconSet>
    </cfRule>
    <cfRule type="iconSet" priority="677">
      <iconSet iconSet="3Signs">
        <cfvo type="percent" val="0"/>
        <cfvo type="percent" val="33"/>
        <cfvo type="percent" val="67"/>
      </iconSet>
    </cfRule>
    <cfRule type="iconSet" priority="678">
      <iconSet iconSet="3Signs">
        <cfvo type="percent" val="0"/>
        <cfvo type="percent" val="33"/>
        <cfvo type="percent" val="67"/>
      </iconSet>
    </cfRule>
    <cfRule type="iconSet" priority="679">
      <iconSet iconSet="3Signs">
        <cfvo type="percent" val="0"/>
        <cfvo type="percent" val="33"/>
        <cfvo type="percent" val="67"/>
      </iconSet>
    </cfRule>
    <cfRule type="iconSet" priority="680">
      <iconSet iconSet="3Signs">
        <cfvo type="percent" val="0"/>
        <cfvo type="percent" val="33"/>
        <cfvo type="percent" val="67"/>
      </iconSet>
    </cfRule>
    <cfRule type="iconSet" priority="681">
      <iconSet iconSet="3Signs">
        <cfvo type="percent" val="0"/>
        <cfvo type="percent" val="33"/>
        <cfvo type="percent" val="67"/>
      </iconSet>
    </cfRule>
    <cfRule type="iconSet" priority="682">
      <iconSet iconSet="3Signs">
        <cfvo type="percent" val="0"/>
        <cfvo type="percent" val="33"/>
        <cfvo type="percent" val="67"/>
      </iconSet>
    </cfRule>
    <cfRule type="iconSet" priority="683">
      <iconSet iconSet="3Signs">
        <cfvo type="percent" val="0"/>
        <cfvo type="percent" val="33"/>
        <cfvo type="percent" val="67"/>
      </iconSet>
    </cfRule>
    <cfRule type="iconSet" priority="684">
      <iconSet iconSet="3Signs">
        <cfvo type="percent" val="0"/>
        <cfvo type="percent" val="33"/>
        <cfvo type="percent" val="67"/>
      </iconSet>
    </cfRule>
    <cfRule type="iconSet" priority="685">
      <iconSet iconSet="3Signs">
        <cfvo type="percent" val="0"/>
        <cfvo type="percent" val="33"/>
        <cfvo type="percent" val="67"/>
      </iconSet>
    </cfRule>
    <cfRule type="iconSet" priority="686">
      <iconSet iconSet="3Signs">
        <cfvo type="percent" val="0"/>
        <cfvo type="percent" val="33"/>
        <cfvo type="percent" val="67"/>
      </iconSet>
    </cfRule>
    <cfRule type="iconSet" priority="687">
      <iconSet iconSet="3Signs">
        <cfvo type="percent" val="0"/>
        <cfvo type="percent" val="33"/>
        <cfvo type="percent" val="67"/>
      </iconSet>
    </cfRule>
    <cfRule type="iconSet" priority="688">
      <iconSet iconSet="3Signs">
        <cfvo type="percent" val="0"/>
        <cfvo type="percent" val="33"/>
        <cfvo type="percent" val="67"/>
      </iconSet>
    </cfRule>
    <cfRule type="iconSet" priority="689">
      <iconSet iconSet="3Signs">
        <cfvo type="percent" val="0"/>
        <cfvo type="percent" val="33"/>
        <cfvo type="percent" val="67"/>
      </iconSet>
    </cfRule>
    <cfRule type="iconSet" priority="690">
      <iconSet iconSet="3Signs">
        <cfvo type="percent" val="0"/>
        <cfvo type="percent" val="33"/>
        <cfvo type="percent" val="67"/>
      </iconSet>
    </cfRule>
    <cfRule type="iconSet" priority="691">
      <iconSet iconSet="3Signs">
        <cfvo type="percent" val="0"/>
        <cfvo type="percent" val="33"/>
        <cfvo type="percent" val="67"/>
      </iconSet>
    </cfRule>
    <cfRule type="iconSet" priority="692">
      <iconSet iconSet="3Signs">
        <cfvo type="percent" val="0"/>
        <cfvo type="percent" val="33"/>
        <cfvo type="percent" val="67"/>
      </iconSet>
    </cfRule>
    <cfRule type="iconSet" priority="693">
      <iconSet iconSet="3Signs">
        <cfvo type="percent" val="0"/>
        <cfvo type="percent" val="33"/>
        <cfvo type="percent" val="67"/>
      </iconSet>
    </cfRule>
    <cfRule type="iconSet" priority="694">
      <iconSet iconSet="3Signs">
        <cfvo type="percent" val="0"/>
        <cfvo type="percent" val="33"/>
        <cfvo type="percent" val="67"/>
      </iconSet>
    </cfRule>
    <cfRule type="iconSet" priority="695">
      <iconSet iconSet="3Signs">
        <cfvo type="percent" val="0"/>
        <cfvo type="percent" val="33"/>
        <cfvo type="percent" val="67"/>
      </iconSet>
    </cfRule>
    <cfRule type="iconSet" priority="696">
      <iconSet iconSet="3Signs">
        <cfvo type="percent" val="0"/>
        <cfvo type="percent" val="33"/>
        <cfvo type="percent" val="67"/>
      </iconSet>
    </cfRule>
    <cfRule type="iconSet" priority="697">
      <iconSet iconSet="3Signs">
        <cfvo type="percent" val="0"/>
        <cfvo type="percent" val="33"/>
        <cfvo type="percent" val="67"/>
      </iconSet>
    </cfRule>
    <cfRule type="iconSet" priority="698">
      <iconSet iconSet="3Signs">
        <cfvo type="percent" val="0"/>
        <cfvo type="percent" val="33"/>
        <cfvo type="percent" val="67"/>
      </iconSet>
    </cfRule>
    <cfRule type="iconSet" priority="699">
      <iconSet iconSet="3Signs">
        <cfvo type="percent" val="0"/>
        <cfvo type="percent" val="33"/>
        <cfvo type="percent" val="67"/>
      </iconSet>
    </cfRule>
    <cfRule type="iconSet" priority="700">
      <iconSet iconSet="3Signs">
        <cfvo type="percent" val="0"/>
        <cfvo type="percent" val="33"/>
        <cfvo type="percent" val="67"/>
      </iconSet>
    </cfRule>
    <cfRule type="iconSet" priority="701">
      <iconSet iconSet="3Signs">
        <cfvo type="percent" val="0"/>
        <cfvo type="percent" val="33"/>
        <cfvo type="percent" val="67"/>
      </iconSet>
    </cfRule>
    <cfRule type="iconSet" priority="702">
      <iconSet iconSet="3Signs">
        <cfvo type="percent" val="0"/>
        <cfvo type="percent" val="33"/>
        <cfvo type="percent" val="67"/>
      </iconSet>
    </cfRule>
    <cfRule type="iconSet" priority="703">
      <iconSet iconSet="3Signs">
        <cfvo type="percent" val="0"/>
        <cfvo type="percent" val="33"/>
        <cfvo type="percent" val="67"/>
      </iconSet>
    </cfRule>
    <cfRule type="iconSet" priority="704">
      <iconSet iconSet="3Signs">
        <cfvo type="percent" val="0"/>
        <cfvo type="percent" val="33"/>
        <cfvo type="percent" val="67"/>
      </iconSet>
    </cfRule>
    <cfRule type="iconSet" priority="705">
      <iconSet iconSet="3Signs">
        <cfvo type="percent" val="0"/>
        <cfvo type="percent" val="33"/>
        <cfvo type="percent" val="67"/>
      </iconSet>
    </cfRule>
    <cfRule type="iconSet" priority="706">
      <iconSet iconSet="3Signs">
        <cfvo type="percent" val="0"/>
        <cfvo type="percent" val="33"/>
        <cfvo type="percent" val="67"/>
      </iconSet>
    </cfRule>
    <cfRule type="iconSet" priority="707">
      <iconSet iconSet="3Signs">
        <cfvo type="percent" val="0"/>
        <cfvo type="percent" val="33"/>
        <cfvo type="percent" val="67"/>
      </iconSet>
    </cfRule>
    <cfRule type="iconSet" priority="708">
      <iconSet iconSet="3Signs">
        <cfvo type="percent" val="0"/>
        <cfvo type="percent" val="33"/>
        <cfvo type="percent" val="67"/>
      </iconSet>
    </cfRule>
    <cfRule type="iconSet" priority="709">
      <iconSet iconSet="3Signs">
        <cfvo type="percent" val="0"/>
        <cfvo type="percent" val="33"/>
        <cfvo type="percent" val="67"/>
      </iconSet>
    </cfRule>
    <cfRule type="iconSet" priority="710">
      <iconSet iconSet="3Signs">
        <cfvo type="percent" val="0"/>
        <cfvo type="percent" val="33"/>
        <cfvo type="percent" val="67"/>
      </iconSet>
    </cfRule>
    <cfRule type="iconSet" priority="711">
      <iconSet iconSet="3Signs">
        <cfvo type="percent" val="0"/>
        <cfvo type="percent" val="33"/>
        <cfvo type="percent" val="67"/>
      </iconSet>
    </cfRule>
    <cfRule type="iconSet" priority="712">
      <iconSet iconSet="3Signs">
        <cfvo type="percent" val="0"/>
        <cfvo type="percent" val="33"/>
        <cfvo type="percent" val="67"/>
      </iconSet>
    </cfRule>
    <cfRule type="iconSet" priority="713">
      <iconSet iconSet="3Signs">
        <cfvo type="percent" val="0"/>
        <cfvo type="percent" val="33"/>
        <cfvo type="percent" val="67"/>
      </iconSet>
    </cfRule>
    <cfRule type="iconSet" priority="714">
      <iconSet iconSet="3Signs">
        <cfvo type="percent" val="0"/>
        <cfvo type="percent" val="33"/>
        <cfvo type="percent" val="67"/>
      </iconSet>
    </cfRule>
    <cfRule type="iconSet" priority="715">
      <iconSet iconSet="3Signs">
        <cfvo type="percent" val="0"/>
        <cfvo type="percent" val="33"/>
        <cfvo type="percent" val="67"/>
      </iconSet>
    </cfRule>
    <cfRule type="iconSet" priority="716">
      <iconSet iconSet="3Signs">
        <cfvo type="percent" val="0"/>
        <cfvo type="percent" val="33"/>
        <cfvo type="percent" val="67"/>
      </iconSet>
    </cfRule>
    <cfRule type="iconSet" priority="717">
      <iconSet iconSet="3Signs">
        <cfvo type="percent" val="0"/>
        <cfvo type="percent" val="33"/>
        <cfvo type="percent" val="67"/>
      </iconSet>
    </cfRule>
    <cfRule type="iconSet" priority="718">
      <iconSet iconSet="3Signs">
        <cfvo type="percent" val="0"/>
        <cfvo type="percent" val="33"/>
        <cfvo type="percent" val="67"/>
      </iconSet>
    </cfRule>
    <cfRule type="iconSet" priority="719">
      <iconSet iconSet="3Signs">
        <cfvo type="percent" val="0"/>
        <cfvo type="percent" val="33"/>
        <cfvo type="percent" val="67"/>
      </iconSet>
    </cfRule>
    <cfRule type="iconSet" priority="720">
      <iconSet iconSet="3Signs">
        <cfvo type="percent" val="0"/>
        <cfvo type="percent" val="33"/>
        <cfvo type="percent" val="67"/>
      </iconSet>
    </cfRule>
    <cfRule type="iconSet" priority="721">
      <iconSet iconSet="3Signs">
        <cfvo type="percent" val="0"/>
        <cfvo type="percent" val="33"/>
        <cfvo type="percent" val="67"/>
      </iconSet>
    </cfRule>
    <cfRule type="iconSet" priority="722">
      <iconSet iconSet="3Signs">
        <cfvo type="percent" val="0"/>
        <cfvo type="percent" val="33"/>
        <cfvo type="percent" val="67"/>
      </iconSet>
    </cfRule>
    <cfRule type="iconSet" priority="723">
      <iconSet iconSet="3Signs">
        <cfvo type="percent" val="0"/>
        <cfvo type="percent" val="33"/>
        <cfvo type="percent" val="67"/>
      </iconSet>
    </cfRule>
    <cfRule type="iconSet" priority="724">
      <iconSet iconSet="3Signs">
        <cfvo type="percent" val="0"/>
        <cfvo type="percent" val="33"/>
        <cfvo type="percent" val="67"/>
      </iconSet>
    </cfRule>
    <cfRule type="iconSet" priority="725">
      <iconSet iconSet="3Signs">
        <cfvo type="percent" val="0"/>
        <cfvo type="percent" val="33"/>
        <cfvo type="percent" val="67"/>
      </iconSet>
    </cfRule>
    <cfRule type="iconSet" priority="726">
      <iconSet iconSet="3Signs">
        <cfvo type="percent" val="0"/>
        <cfvo type="percent" val="33"/>
        <cfvo type="percent" val="67"/>
      </iconSet>
    </cfRule>
    <cfRule type="iconSet" priority="727">
      <iconSet iconSet="3Signs">
        <cfvo type="percent" val="0"/>
        <cfvo type="percent" val="33"/>
        <cfvo type="percent" val="67"/>
      </iconSet>
    </cfRule>
    <cfRule type="iconSet" priority="728">
      <iconSet iconSet="3Signs">
        <cfvo type="percent" val="0"/>
        <cfvo type="percent" val="33"/>
        <cfvo type="percent" val="67"/>
      </iconSet>
    </cfRule>
    <cfRule type="iconSet" priority="729">
      <iconSet iconSet="3Signs">
        <cfvo type="percent" val="0"/>
        <cfvo type="percent" val="33"/>
        <cfvo type="percent" val="67"/>
      </iconSet>
    </cfRule>
    <cfRule type="iconSet" priority="730">
      <iconSet iconSet="3Signs">
        <cfvo type="percent" val="0"/>
        <cfvo type="percent" val="33"/>
        <cfvo type="percent" val="67"/>
      </iconSet>
    </cfRule>
    <cfRule type="iconSet" priority="731">
      <iconSet iconSet="3Signs">
        <cfvo type="percent" val="0"/>
        <cfvo type="percent" val="33"/>
        <cfvo type="percent" val="67"/>
      </iconSet>
    </cfRule>
    <cfRule type="iconSet" priority="732">
      <iconSet iconSet="3Signs">
        <cfvo type="percent" val="0"/>
        <cfvo type="percent" val="33"/>
        <cfvo type="percent" val="67"/>
      </iconSet>
    </cfRule>
    <cfRule type="iconSet" priority="733">
      <iconSet iconSet="3Signs">
        <cfvo type="percent" val="0"/>
        <cfvo type="percent" val="33"/>
        <cfvo type="percent" val="67"/>
      </iconSet>
    </cfRule>
    <cfRule type="iconSet" priority="734">
      <iconSet iconSet="3Signs">
        <cfvo type="percent" val="0"/>
        <cfvo type="percent" val="33"/>
        <cfvo type="percent" val="67"/>
      </iconSet>
    </cfRule>
    <cfRule type="iconSet" priority="735">
      <iconSet iconSet="3Signs">
        <cfvo type="percent" val="0"/>
        <cfvo type="percent" val="33"/>
        <cfvo type="percent" val="67"/>
      </iconSet>
    </cfRule>
    <cfRule type="iconSet" priority="736">
      <iconSet iconSet="3Signs">
        <cfvo type="percent" val="0"/>
        <cfvo type="percent" val="33"/>
        <cfvo type="percent" val="67"/>
      </iconSet>
    </cfRule>
    <cfRule type="iconSet" priority="737">
      <iconSet iconSet="3Signs">
        <cfvo type="percent" val="0"/>
        <cfvo type="percent" val="33"/>
        <cfvo type="percent" val="67"/>
      </iconSet>
    </cfRule>
    <cfRule type="iconSet" priority="738">
      <iconSet iconSet="3Signs">
        <cfvo type="percent" val="0"/>
        <cfvo type="percent" val="33"/>
        <cfvo type="percent" val="67"/>
      </iconSet>
    </cfRule>
    <cfRule type="iconSet" priority="739">
      <iconSet iconSet="3Signs">
        <cfvo type="percent" val="0"/>
        <cfvo type="percent" val="33"/>
        <cfvo type="percent" val="67"/>
      </iconSet>
    </cfRule>
    <cfRule type="iconSet" priority="740">
      <iconSet iconSet="3Signs">
        <cfvo type="percent" val="0"/>
        <cfvo type="percent" val="33"/>
        <cfvo type="percent" val="67"/>
      </iconSet>
    </cfRule>
    <cfRule type="iconSet" priority="741">
      <iconSet iconSet="3Signs">
        <cfvo type="percent" val="0"/>
        <cfvo type="percent" val="33"/>
        <cfvo type="percent" val="67"/>
      </iconSet>
    </cfRule>
    <cfRule type="iconSet" priority="742">
      <iconSet iconSet="3Signs">
        <cfvo type="percent" val="0"/>
        <cfvo type="percent" val="33"/>
        <cfvo type="percent" val="67"/>
      </iconSet>
    </cfRule>
    <cfRule type="iconSet" priority="743">
      <iconSet iconSet="3Signs">
        <cfvo type="percent" val="0"/>
        <cfvo type="percent" val="33"/>
        <cfvo type="percent" val="67"/>
      </iconSet>
    </cfRule>
    <cfRule type="iconSet" priority="744">
      <iconSet iconSet="3Signs">
        <cfvo type="percent" val="0"/>
        <cfvo type="percent" val="33"/>
        <cfvo type="percent" val="67"/>
      </iconSet>
    </cfRule>
    <cfRule type="iconSet" priority="745">
      <iconSet iconSet="3Signs">
        <cfvo type="percent" val="0"/>
        <cfvo type="percent" val="33"/>
        <cfvo type="percent" val="67"/>
      </iconSet>
    </cfRule>
    <cfRule type="iconSet" priority="746">
      <iconSet iconSet="3Signs">
        <cfvo type="percent" val="0"/>
        <cfvo type="percent" val="33"/>
        <cfvo type="percent" val="67"/>
      </iconSet>
    </cfRule>
    <cfRule type="iconSet" priority="747">
      <iconSet iconSet="3Signs">
        <cfvo type="percent" val="0"/>
        <cfvo type="percent" val="33"/>
        <cfvo type="percent" val="67"/>
      </iconSet>
    </cfRule>
    <cfRule type="iconSet" priority="748">
      <iconSet iconSet="3Signs">
        <cfvo type="percent" val="0"/>
        <cfvo type="percent" val="33"/>
        <cfvo type="percent" val="67"/>
      </iconSet>
    </cfRule>
    <cfRule type="iconSet" priority="749">
      <iconSet iconSet="3Signs">
        <cfvo type="percent" val="0"/>
        <cfvo type="percent" val="33"/>
        <cfvo type="percent" val="67"/>
      </iconSet>
    </cfRule>
    <cfRule type="iconSet" priority="750">
      <iconSet iconSet="3Signs">
        <cfvo type="percent" val="0"/>
        <cfvo type="percent" val="33"/>
        <cfvo type="percent" val="67"/>
      </iconSet>
    </cfRule>
    <cfRule type="iconSet" priority="751">
      <iconSet iconSet="3Signs">
        <cfvo type="percent" val="0"/>
        <cfvo type="percent" val="33"/>
        <cfvo type="percent" val="67"/>
      </iconSet>
    </cfRule>
    <cfRule type="iconSet" priority="752">
      <iconSet iconSet="3Signs">
        <cfvo type="percent" val="0"/>
        <cfvo type="percent" val="33"/>
        <cfvo type="percent" val="67"/>
      </iconSet>
    </cfRule>
    <cfRule type="iconSet" priority="753">
      <iconSet iconSet="3Signs">
        <cfvo type="percent" val="0"/>
        <cfvo type="percent" val="33"/>
        <cfvo type="percent" val="67"/>
      </iconSet>
    </cfRule>
    <cfRule type="iconSet" priority="754">
      <iconSet iconSet="3Signs">
        <cfvo type="percent" val="0"/>
        <cfvo type="percent" val="33"/>
        <cfvo type="percent" val="67"/>
      </iconSet>
    </cfRule>
    <cfRule type="iconSet" priority="755">
      <iconSet iconSet="3Signs">
        <cfvo type="percent" val="0"/>
        <cfvo type="percent" val="33"/>
        <cfvo type="percent" val="67"/>
      </iconSet>
    </cfRule>
    <cfRule type="iconSet" priority="756">
      <iconSet iconSet="3Signs">
        <cfvo type="percent" val="0"/>
        <cfvo type="percent" val="33"/>
        <cfvo type="percent" val="67"/>
      </iconSet>
    </cfRule>
    <cfRule type="iconSet" priority="757">
      <iconSet iconSet="3Signs">
        <cfvo type="percent" val="0"/>
        <cfvo type="percent" val="33"/>
        <cfvo type="percent" val="67"/>
      </iconSet>
    </cfRule>
    <cfRule type="iconSet" priority="758">
      <iconSet iconSet="3Signs">
        <cfvo type="percent" val="0"/>
        <cfvo type="percent" val="33"/>
        <cfvo type="percent" val="67"/>
      </iconSet>
    </cfRule>
    <cfRule type="iconSet" priority="759">
      <iconSet iconSet="3Signs">
        <cfvo type="percent" val="0"/>
        <cfvo type="percent" val="33"/>
        <cfvo type="percent" val="67"/>
      </iconSet>
    </cfRule>
    <cfRule type="iconSet" priority="760">
      <iconSet iconSet="3Signs">
        <cfvo type="percent" val="0"/>
        <cfvo type="percent" val="33"/>
        <cfvo type="percent" val="67"/>
      </iconSet>
    </cfRule>
    <cfRule type="iconSet" priority="761">
      <iconSet iconSet="3Signs">
        <cfvo type="percent" val="0"/>
        <cfvo type="percent" val="33"/>
        <cfvo type="percent" val="67"/>
      </iconSet>
    </cfRule>
    <cfRule type="iconSet" priority="762">
      <iconSet iconSet="3Signs">
        <cfvo type="percent" val="0"/>
        <cfvo type="percent" val="33"/>
        <cfvo type="percent" val="67"/>
      </iconSet>
    </cfRule>
    <cfRule type="iconSet" priority="763">
      <iconSet iconSet="3Signs">
        <cfvo type="percent" val="0"/>
        <cfvo type="percent" val="33"/>
        <cfvo type="percent" val="67"/>
      </iconSet>
    </cfRule>
    <cfRule type="iconSet" priority="764">
      <iconSet iconSet="3Signs">
        <cfvo type="percent" val="0"/>
        <cfvo type="percent" val="33"/>
        <cfvo type="percent" val="67"/>
      </iconSet>
    </cfRule>
    <cfRule type="iconSet" priority="765">
      <iconSet iconSet="3Signs">
        <cfvo type="percent" val="0"/>
        <cfvo type="percent" val="33"/>
        <cfvo type="percent" val="67"/>
      </iconSet>
    </cfRule>
    <cfRule type="iconSet" priority="766">
      <iconSet iconSet="3Signs">
        <cfvo type="percent" val="0"/>
        <cfvo type="percent" val="33"/>
        <cfvo type="percent" val="67"/>
      </iconSet>
    </cfRule>
    <cfRule type="iconSet" priority="767">
      <iconSet iconSet="3Signs">
        <cfvo type="percent" val="0"/>
        <cfvo type="percent" val="33"/>
        <cfvo type="percent" val="67"/>
      </iconSet>
    </cfRule>
    <cfRule type="iconSet" priority="768">
      <iconSet iconSet="3Signs">
        <cfvo type="percent" val="0"/>
        <cfvo type="percent" val="33"/>
        <cfvo type="percent" val="67"/>
      </iconSet>
    </cfRule>
    <cfRule type="iconSet" priority="769">
      <iconSet iconSet="3Signs">
        <cfvo type="percent" val="0"/>
        <cfvo type="percent" val="33"/>
        <cfvo type="percent" val="67"/>
      </iconSet>
    </cfRule>
    <cfRule type="iconSet" priority="770">
      <iconSet iconSet="3Signs">
        <cfvo type="percent" val="0"/>
        <cfvo type="percent" val="33"/>
        <cfvo type="percent" val="67"/>
      </iconSet>
    </cfRule>
    <cfRule type="iconSet" priority="771">
      <iconSet iconSet="3Signs">
        <cfvo type="percent" val="0"/>
        <cfvo type="percent" val="33"/>
        <cfvo type="percent" val="67"/>
      </iconSet>
    </cfRule>
    <cfRule type="iconSet" priority="772">
      <iconSet iconSet="3Signs">
        <cfvo type="percent" val="0"/>
        <cfvo type="percent" val="33"/>
        <cfvo type="percent" val="67"/>
      </iconSet>
    </cfRule>
    <cfRule type="iconSet" priority="773">
      <iconSet iconSet="3Signs">
        <cfvo type="percent" val="0"/>
        <cfvo type="percent" val="33"/>
        <cfvo type="percent" val="67"/>
      </iconSet>
    </cfRule>
    <cfRule type="iconSet" priority="774">
      <iconSet iconSet="3Signs">
        <cfvo type="percent" val="0"/>
        <cfvo type="percent" val="33"/>
        <cfvo type="percent" val="67"/>
      </iconSet>
    </cfRule>
    <cfRule type="iconSet" priority="775">
      <iconSet iconSet="3Signs">
        <cfvo type="percent" val="0"/>
        <cfvo type="percent" val="33"/>
        <cfvo type="percent" val="67"/>
      </iconSet>
    </cfRule>
    <cfRule type="iconSet" priority="776">
      <iconSet iconSet="3Signs">
        <cfvo type="percent" val="0"/>
        <cfvo type="percent" val="33"/>
        <cfvo type="percent" val="67"/>
      </iconSet>
    </cfRule>
    <cfRule type="iconSet" priority="777">
      <iconSet iconSet="3Signs">
        <cfvo type="percent" val="0"/>
        <cfvo type="percent" val="33"/>
        <cfvo type="percent" val="67"/>
      </iconSet>
    </cfRule>
    <cfRule type="iconSet" priority="778">
      <iconSet iconSet="3Signs">
        <cfvo type="percent" val="0"/>
        <cfvo type="percent" val="33"/>
        <cfvo type="percent" val="67"/>
      </iconSet>
    </cfRule>
    <cfRule type="iconSet" priority="779">
      <iconSet iconSet="3Signs">
        <cfvo type="percent" val="0"/>
        <cfvo type="percent" val="33"/>
        <cfvo type="percent" val="67"/>
      </iconSet>
    </cfRule>
    <cfRule type="iconSet" priority="780">
      <iconSet iconSet="3Signs">
        <cfvo type="percent" val="0"/>
        <cfvo type="percent" val="33"/>
        <cfvo type="percent" val="67"/>
      </iconSet>
    </cfRule>
    <cfRule type="iconSet" priority="781">
      <iconSet iconSet="3Signs">
        <cfvo type="percent" val="0"/>
        <cfvo type="percent" val="33"/>
        <cfvo type="percent" val="67"/>
      </iconSet>
    </cfRule>
    <cfRule type="iconSet" priority="782">
      <iconSet iconSet="3Signs">
        <cfvo type="percent" val="0"/>
        <cfvo type="percent" val="33"/>
        <cfvo type="percent" val="67"/>
      </iconSet>
    </cfRule>
    <cfRule type="iconSet" priority="783">
      <iconSet iconSet="3Signs">
        <cfvo type="percent" val="0"/>
        <cfvo type="percent" val="33"/>
        <cfvo type="percent" val="67"/>
      </iconSet>
    </cfRule>
    <cfRule type="iconSet" priority="784">
      <iconSet iconSet="3Signs">
        <cfvo type="percent" val="0"/>
        <cfvo type="percent" val="33"/>
        <cfvo type="percent" val="67"/>
      </iconSet>
    </cfRule>
    <cfRule type="iconSet" priority="785">
      <iconSet iconSet="3Signs">
        <cfvo type="percent" val="0"/>
        <cfvo type="percent" val="33"/>
        <cfvo type="percent" val="67"/>
      </iconSet>
    </cfRule>
    <cfRule type="iconSet" priority="786">
      <iconSet iconSet="3Signs">
        <cfvo type="percent" val="0"/>
        <cfvo type="percent" val="33"/>
        <cfvo type="percent" val="67"/>
      </iconSet>
    </cfRule>
    <cfRule type="iconSet" priority="787">
      <iconSet iconSet="3Signs">
        <cfvo type="percent" val="0"/>
        <cfvo type="percent" val="33"/>
        <cfvo type="percent" val="67"/>
      </iconSet>
    </cfRule>
    <cfRule type="iconSet" priority="788">
      <iconSet iconSet="3Signs">
        <cfvo type="percent" val="0"/>
        <cfvo type="percent" val="33"/>
        <cfvo type="percent" val="67"/>
      </iconSet>
    </cfRule>
    <cfRule type="iconSet" priority="789">
      <iconSet iconSet="3Signs">
        <cfvo type="percent" val="0"/>
        <cfvo type="percent" val="33"/>
        <cfvo type="percent" val="67"/>
      </iconSet>
    </cfRule>
    <cfRule type="iconSet" priority="790">
      <iconSet iconSet="3Signs">
        <cfvo type="percent" val="0"/>
        <cfvo type="percent" val="33"/>
        <cfvo type="percent" val="67"/>
      </iconSet>
    </cfRule>
    <cfRule type="iconSet" priority="791">
      <iconSet iconSet="3Signs">
        <cfvo type="percent" val="0"/>
        <cfvo type="percent" val="33"/>
        <cfvo type="percent" val="67"/>
      </iconSet>
    </cfRule>
    <cfRule type="iconSet" priority="792">
      <iconSet iconSet="3Signs">
        <cfvo type="percent" val="0"/>
        <cfvo type="percent" val="33"/>
        <cfvo type="percent" val="67"/>
      </iconSet>
    </cfRule>
    <cfRule type="iconSet" priority="793">
      <iconSet iconSet="3Signs">
        <cfvo type="percent" val="0"/>
        <cfvo type="percent" val="33"/>
        <cfvo type="percent" val="67"/>
      </iconSet>
    </cfRule>
    <cfRule type="iconSet" priority="794">
      <iconSet iconSet="3Signs">
        <cfvo type="percent" val="0"/>
        <cfvo type="percent" val="33"/>
        <cfvo type="percent" val="67"/>
      </iconSet>
    </cfRule>
    <cfRule type="iconSet" priority="795">
      <iconSet iconSet="3Signs">
        <cfvo type="percent" val="0"/>
        <cfvo type="percent" val="33"/>
        <cfvo type="percent" val="67"/>
      </iconSet>
    </cfRule>
    <cfRule type="iconSet" priority="796">
      <iconSet iconSet="3Signs">
        <cfvo type="percent" val="0"/>
        <cfvo type="percent" val="33"/>
        <cfvo type="percent" val="67"/>
      </iconSet>
    </cfRule>
    <cfRule type="iconSet" priority="797">
      <iconSet iconSet="3Signs">
        <cfvo type="percent" val="0"/>
        <cfvo type="percent" val="33"/>
        <cfvo type="percent" val="67"/>
      </iconSet>
    </cfRule>
    <cfRule type="iconSet" priority="798">
      <iconSet iconSet="3Signs">
        <cfvo type="percent" val="0"/>
        <cfvo type="percent" val="33"/>
        <cfvo type="percent" val="67"/>
      </iconSet>
    </cfRule>
    <cfRule type="iconSet" priority="799">
      <iconSet iconSet="3Signs">
        <cfvo type="percent" val="0"/>
        <cfvo type="percent" val="33"/>
        <cfvo type="percent" val="67"/>
      </iconSet>
    </cfRule>
    <cfRule type="iconSet" priority="800">
      <iconSet iconSet="3Signs">
        <cfvo type="percent" val="0"/>
        <cfvo type="percent" val="33"/>
        <cfvo type="percent" val="67"/>
      </iconSet>
    </cfRule>
    <cfRule type="iconSet" priority="801">
      <iconSet iconSet="3Signs">
        <cfvo type="percent" val="0"/>
        <cfvo type="percent" val="33"/>
        <cfvo type="percent" val="67"/>
      </iconSet>
    </cfRule>
    <cfRule type="iconSet" priority="802">
      <iconSet iconSet="3Signs">
        <cfvo type="percent" val="0"/>
        <cfvo type="percent" val="33"/>
        <cfvo type="percent" val="67"/>
      </iconSet>
    </cfRule>
    <cfRule type="iconSet" priority="803">
      <iconSet iconSet="3Signs">
        <cfvo type="percent" val="0"/>
        <cfvo type="percent" val="33"/>
        <cfvo type="percent" val="67"/>
      </iconSet>
    </cfRule>
    <cfRule type="iconSet" priority="804">
      <iconSet iconSet="3Signs">
        <cfvo type="percent" val="0"/>
        <cfvo type="percent" val="33"/>
        <cfvo type="percent" val="67"/>
      </iconSet>
    </cfRule>
    <cfRule type="iconSet" priority="805">
      <iconSet iconSet="3Signs">
        <cfvo type="percent" val="0"/>
        <cfvo type="percent" val="33"/>
        <cfvo type="percent" val="67"/>
      </iconSet>
    </cfRule>
    <cfRule type="iconSet" priority="806">
      <iconSet iconSet="3Signs">
        <cfvo type="percent" val="0"/>
        <cfvo type="percent" val="33"/>
        <cfvo type="percent" val="67"/>
      </iconSet>
    </cfRule>
    <cfRule type="iconSet" priority="807">
      <iconSet iconSet="3Signs">
        <cfvo type="percent" val="0"/>
        <cfvo type="percent" val="33"/>
        <cfvo type="percent" val="67"/>
      </iconSet>
    </cfRule>
    <cfRule type="iconSet" priority="808">
      <iconSet iconSet="3Signs">
        <cfvo type="percent" val="0"/>
        <cfvo type="percent" val="33"/>
        <cfvo type="percent" val="67"/>
      </iconSet>
    </cfRule>
    <cfRule type="iconSet" priority="809">
      <iconSet iconSet="3Signs">
        <cfvo type="percent" val="0"/>
        <cfvo type="percent" val="33"/>
        <cfvo type="percent" val="67"/>
      </iconSet>
    </cfRule>
    <cfRule type="iconSet" priority="810">
      <iconSet iconSet="3Signs">
        <cfvo type="percent" val="0"/>
        <cfvo type="percent" val="33"/>
        <cfvo type="percent" val="67"/>
      </iconSet>
    </cfRule>
    <cfRule type="iconSet" priority="811">
      <iconSet iconSet="3Signs">
        <cfvo type="percent" val="0"/>
        <cfvo type="percent" val="33"/>
        <cfvo type="percent" val="67"/>
      </iconSet>
    </cfRule>
    <cfRule type="iconSet" priority="812">
      <iconSet iconSet="3Signs">
        <cfvo type="percent" val="0"/>
        <cfvo type="percent" val="33"/>
        <cfvo type="percent" val="67"/>
      </iconSet>
    </cfRule>
    <cfRule type="iconSet" priority="813">
      <iconSet iconSet="3Signs">
        <cfvo type="percent" val="0"/>
        <cfvo type="percent" val="33"/>
        <cfvo type="percent" val="67"/>
      </iconSet>
    </cfRule>
    <cfRule type="iconSet" priority="814">
      <iconSet iconSet="3Signs">
        <cfvo type="percent" val="0"/>
        <cfvo type="percent" val="33"/>
        <cfvo type="percent" val="67"/>
      </iconSet>
    </cfRule>
    <cfRule type="iconSet" priority="815">
      <iconSet iconSet="3Signs">
        <cfvo type="percent" val="0"/>
        <cfvo type="percent" val="33"/>
        <cfvo type="percent" val="67"/>
      </iconSet>
    </cfRule>
    <cfRule type="iconSet" priority="816">
      <iconSet iconSet="3Signs">
        <cfvo type="percent" val="0"/>
        <cfvo type="percent" val="33"/>
        <cfvo type="percent" val="67"/>
      </iconSet>
    </cfRule>
    <cfRule type="iconSet" priority="817">
      <iconSet iconSet="3Signs">
        <cfvo type="percent" val="0"/>
        <cfvo type="percent" val="33"/>
        <cfvo type="percent" val="67"/>
      </iconSet>
    </cfRule>
    <cfRule type="iconSet" priority="818">
      <iconSet iconSet="3Signs">
        <cfvo type="percent" val="0"/>
        <cfvo type="percent" val="33"/>
        <cfvo type="percent" val="67"/>
      </iconSet>
    </cfRule>
    <cfRule type="iconSet" priority="819">
      <iconSet iconSet="3Signs">
        <cfvo type="percent" val="0"/>
        <cfvo type="percent" val="33"/>
        <cfvo type="percent" val="67"/>
      </iconSet>
    </cfRule>
    <cfRule type="iconSet" priority="820">
      <iconSet iconSet="3Signs">
        <cfvo type="percent" val="0"/>
        <cfvo type="percent" val="33"/>
        <cfvo type="percent" val="67"/>
      </iconSet>
    </cfRule>
    <cfRule type="iconSet" priority="821">
      <iconSet iconSet="3Signs">
        <cfvo type="percent" val="0"/>
        <cfvo type="percent" val="33"/>
        <cfvo type="percent" val="67"/>
      </iconSet>
    </cfRule>
    <cfRule type="iconSet" priority="822">
      <iconSet iconSet="3Signs">
        <cfvo type="percent" val="0"/>
        <cfvo type="percent" val="33"/>
        <cfvo type="percent" val="67"/>
      </iconSet>
    </cfRule>
    <cfRule type="iconSet" priority="823">
      <iconSet iconSet="3Signs">
        <cfvo type="percent" val="0"/>
        <cfvo type="percent" val="33"/>
        <cfvo type="percent" val="67"/>
      </iconSet>
    </cfRule>
    <cfRule type="iconSet" priority="824">
      <iconSet iconSet="3Signs">
        <cfvo type="percent" val="0"/>
        <cfvo type="percent" val="33"/>
        <cfvo type="percent" val="67"/>
      </iconSet>
    </cfRule>
    <cfRule type="iconSet" priority="825">
      <iconSet iconSet="3Signs">
        <cfvo type="percent" val="0"/>
        <cfvo type="percent" val="33"/>
        <cfvo type="percent" val="67"/>
      </iconSet>
    </cfRule>
    <cfRule type="iconSet" priority="826">
      <iconSet iconSet="3Signs">
        <cfvo type="percent" val="0"/>
        <cfvo type="percent" val="33"/>
        <cfvo type="percent" val="67"/>
      </iconSet>
    </cfRule>
    <cfRule type="iconSet" priority="827">
      <iconSet iconSet="3Signs">
        <cfvo type="percent" val="0"/>
        <cfvo type="percent" val="33"/>
        <cfvo type="percent" val="67"/>
      </iconSet>
    </cfRule>
    <cfRule type="iconSet" priority="828">
      <iconSet iconSet="3Signs">
        <cfvo type="percent" val="0"/>
        <cfvo type="percent" val="33"/>
        <cfvo type="percent" val="67"/>
      </iconSet>
    </cfRule>
    <cfRule type="iconSet" priority="829">
      <iconSet iconSet="3Signs">
        <cfvo type="percent" val="0"/>
        <cfvo type="percent" val="33"/>
        <cfvo type="percent" val="67"/>
      </iconSet>
    </cfRule>
    <cfRule type="iconSet" priority="830">
      <iconSet iconSet="3Signs">
        <cfvo type="percent" val="0"/>
        <cfvo type="percent" val="33"/>
        <cfvo type="percent" val="67"/>
      </iconSet>
    </cfRule>
    <cfRule type="iconSet" priority="831">
      <iconSet iconSet="3Signs">
        <cfvo type="percent" val="0"/>
        <cfvo type="percent" val="33"/>
        <cfvo type="percent" val="67"/>
      </iconSet>
    </cfRule>
    <cfRule type="iconSet" priority="832">
      <iconSet iconSet="3Signs">
        <cfvo type="percent" val="0"/>
        <cfvo type="percent" val="33"/>
        <cfvo type="percent" val="67"/>
      </iconSet>
    </cfRule>
    <cfRule type="iconSet" priority="833">
      <iconSet iconSet="3Signs">
        <cfvo type="percent" val="0"/>
        <cfvo type="percent" val="33"/>
        <cfvo type="percent" val="67"/>
      </iconSet>
    </cfRule>
    <cfRule type="iconSet" priority="834">
      <iconSet iconSet="3Signs">
        <cfvo type="percent" val="0"/>
        <cfvo type="percent" val="33"/>
        <cfvo type="percent" val="67"/>
      </iconSet>
    </cfRule>
    <cfRule type="iconSet" priority="835">
      <iconSet iconSet="3Signs">
        <cfvo type="percent" val="0"/>
        <cfvo type="percent" val="33"/>
        <cfvo type="percent" val="67"/>
      </iconSet>
    </cfRule>
    <cfRule type="iconSet" priority="836">
      <iconSet iconSet="3Signs">
        <cfvo type="percent" val="0"/>
        <cfvo type="percent" val="33"/>
        <cfvo type="percent" val="67"/>
      </iconSet>
    </cfRule>
    <cfRule type="iconSet" priority="837">
      <iconSet iconSet="3Signs">
        <cfvo type="percent" val="0"/>
        <cfvo type="percent" val="33"/>
        <cfvo type="percent" val="67"/>
      </iconSet>
    </cfRule>
    <cfRule type="iconSet" priority="838">
      <iconSet iconSet="3Signs">
        <cfvo type="percent" val="0"/>
        <cfvo type="percent" val="33"/>
        <cfvo type="percent" val="67"/>
      </iconSet>
    </cfRule>
    <cfRule type="iconSet" priority="839">
      <iconSet iconSet="3Signs">
        <cfvo type="percent" val="0"/>
        <cfvo type="percent" val="33"/>
        <cfvo type="percent" val="67"/>
      </iconSet>
    </cfRule>
    <cfRule type="iconSet" priority="840">
      <iconSet iconSet="3Signs">
        <cfvo type="percent" val="0"/>
        <cfvo type="percent" val="33"/>
        <cfvo type="percent" val="67"/>
      </iconSet>
    </cfRule>
    <cfRule type="iconSet" priority="841">
      <iconSet iconSet="3Signs">
        <cfvo type="percent" val="0"/>
        <cfvo type="percent" val="33"/>
        <cfvo type="percent" val="67"/>
      </iconSet>
    </cfRule>
    <cfRule type="iconSet" priority="842">
      <iconSet iconSet="3Signs">
        <cfvo type="percent" val="0"/>
        <cfvo type="percent" val="33"/>
        <cfvo type="percent" val="67"/>
      </iconSet>
    </cfRule>
    <cfRule type="iconSet" priority="843">
      <iconSet iconSet="3Signs">
        <cfvo type="percent" val="0"/>
        <cfvo type="percent" val="33"/>
        <cfvo type="percent" val="67"/>
      </iconSet>
    </cfRule>
    <cfRule type="iconSet" priority="844">
      <iconSet iconSet="3Signs">
        <cfvo type="percent" val="0"/>
        <cfvo type="percent" val="33"/>
        <cfvo type="percent" val="67"/>
      </iconSet>
    </cfRule>
    <cfRule type="iconSet" priority="845">
      <iconSet iconSet="3Signs">
        <cfvo type="percent" val="0"/>
        <cfvo type="percent" val="33"/>
        <cfvo type="percent" val="67"/>
      </iconSet>
    </cfRule>
    <cfRule type="iconSet" priority="846">
      <iconSet iconSet="3Signs">
        <cfvo type="percent" val="0"/>
        <cfvo type="percent" val="33"/>
        <cfvo type="percent" val="67"/>
      </iconSet>
    </cfRule>
    <cfRule type="iconSet" priority="847">
      <iconSet iconSet="3Signs">
        <cfvo type="percent" val="0"/>
        <cfvo type="percent" val="33"/>
        <cfvo type="percent" val="67"/>
      </iconSet>
    </cfRule>
    <cfRule type="iconSet" priority="848">
      <iconSet iconSet="3Signs">
        <cfvo type="percent" val="0"/>
        <cfvo type="percent" val="33"/>
        <cfvo type="percent" val="67"/>
      </iconSet>
    </cfRule>
    <cfRule type="iconSet" priority="849">
      <iconSet iconSet="3Signs">
        <cfvo type="percent" val="0"/>
        <cfvo type="percent" val="33"/>
        <cfvo type="percent" val="67"/>
      </iconSet>
    </cfRule>
    <cfRule type="iconSet" priority="850">
      <iconSet iconSet="3Signs">
        <cfvo type="percent" val="0"/>
        <cfvo type="percent" val="33"/>
        <cfvo type="percent" val="67"/>
      </iconSet>
    </cfRule>
    <cfRule type="iconSet" priority="851">
      <iconSet iconSet="3Signs">
        <cfvo type="percent" val="0"/>
        <cfvo type="percent" val="33"/>
        <cfvo type="percent" val="67"/>
      </iconSet>
    </cfRule>
    <cfRule type="iconSet" priority="852">
      <iconSet iconSet="3Signs">
        <cfvo type="percent" val="0"/>
        <cfvo type="percent" val="33"/>
        <cfvo type="percent" val="67"/>
      </iconSet>
    </cfRule>
    <cfRule type="iconSet" priority="853">
      <iconSet iconSet="3Signs">
        <cfvo type="percent" val="0"/>
        <cfvo type="percent" val="33"/>
        <cfvo type="percent" val="67"/>
      </iconSet>
    </cfRule>
    <cfRule type="iconSet" priority="854">
      <iconSet iconSet="3Signs">
        <cfvo type="percent" val="0"/>
        <cfvo type="percent" val="33"/>
        <cfvo type="percent" val="67"/>
      </iconSet>
    </cfRule>
    <cfRule type="iconSet" priority="855">
      <iconSet iconSet="3Signs">
        <cfvo type="percent" val="0"/>
        <cfvo type="percent" val="33"/>
        <cfvo type="percent" val="67"/>
      </iconSet>
    </cfRule>
    <cfRule type="iconSet" priority="856">
      <iconSet iconSet="3Signs">
        <cfvo type="percent" val="0"/>
        <cfvo type="percent" val="33"/>
        <cfvo type="percent" val="67"/>
      </iconSet>
    </cfRule>
    <cfRule type="iconSet" priority="857">
      <iconSet iconSet="3Signs">
        <cfvo type="percent" val="0"/>
        <cfvo type="percent" val="33"/>
        <cfvo type="percent" val="67"/>
      </iconSet>
    </cfRule>
    <cfRule type="iconSet" priority="858">
      <iconSet iconSet="3Signs">
        <cfvo type="percent" val="0"/>
        <cfvo type="percent" val="33"/>
        <cfvo type="percent" val="67"/>
      </iconSet>
    </cfRule>
    <cfRule type="iconSet" priority="859">
      <iconSet iconSet="3Signs">
        <cfvo type="percent" val="0"/>
        <cfvo type="percent" val="33"/>
        <cfvo type="percent" val="67"/>
      </iconSet>
    </cfRule>
    <cfRule type="iconSet" priority="860">
      <iconSet iconSet="3Signs">
        <cfvo type="percent" val="0"/>
        <cfvo type="percent" val="33"/>
        <cfvo type="percent" val="67"/>
      </iconSet>
    </cfRule>
    <cfRule type="iconSet" priority="861">
      <iconSet iconSet="3Signs">
        <cfvo type="percent" val="0"/>
        <cfvo type="percent" val="33"/>
        <cfvo type="percent" val="67"/>
      </iconSet>
    </cfRule>
    <cfRule type="iconSet" priority="862">
      <iconSet iconSet="3Signs">
        <cfvo type="percent" val="0"/>
        <cfvo type="percent" val="33"/>
        <cfvo type="percent" val="67"/>
      </iconSet>
    </cfRule>
    <cfRule type="iconSet" priority="863">
      <iconSet iconSet="3Signs">
        <cfvo type="percent" val="0"/>
        <cfvo type="percent" val="33"/>
        <cfvo type="percent" val="67"/>
      </iconSet>
    </cfRule>
    <cfRule type="iconSet" priority="864">
      <iconSet iconSet="3Signs">
        <cfvo type="percent" val="0"/>
        <cfvo type="percent" val="33"/>
        <cfvo type="percent" val="67"/>
      </iconSet>
    </cfRule>
    <cfRule type="iconSet" priority="865">
      <iconSet iconSet="3Signs">
        <cfvo type="percent" val="0"/>
        <cfvo type="percent" val="33"/>
        <cfvo type="percent" val="67"/>
      </iconSet>
    </cfRule>
    <cfRule type="iconSet" priority="866">
      <iconSet iconSet="3Signs">
        <cfvo type="percent" val="0"/>
        <cfvo type="percent" val="33"/>
        <cfvo type="percent" val="67"/>
      </iconSet>
    </cfRule>
    <cfRule type="iconSet" priority="867">
      <iconSet iconSet="3Signs">
        <cfvo type="percent" val="0"/>
        <cfvo type="percent" val="33"/>
        <cfvo type="percent" val="67"/>
      </iconSet>
    </cfRule>
    <cfRule type="iconSet" priority="868">
      <iconSet iconSet="3Signs">
        <cfvo type="percent" val="0"/>
        <cfvo type="percent" val="33"/>
        <cfvo type="percent" val="67"/>
      </iconSet>
    </cfRule>
    <cfRule type="iconSet" priority="869">
      <iconSet iconSet="3Signs">
        <cfvo type="percent" val="0"/>
        <cfvo type="percent" val="33"/>
        <cfvo type="percent" val="67"/>
      </iconSet>
    </cfRule>
    <cfRule type="iconSet" priority="870">
      <iconSet iconSet="3Signs">
        <cfvo type="percent" val="0"/>
        <cfvo type="percent" val="33"/>
        <cfvo type="percent" val="67"/>
      </iconSet>
    </cfRule>
    <cfRule type="iconSet" priority="871">
      <iconSet iconSet="3Signs">
        <cfvo type="percent" val="0"/>
        <cfvo type="percent" val="33"/>
        <cfvo type="percent" val="67"/>
      </iconSet>
    </cfRule>
    <cfRule type="iconSet" priority="872">
      <iconSet iconSet="3Signs">
        <cfvo type="percent" val="0"/>
        <cfvo type="percent" val="33"/>
        <cfvo type="percent" val="67"/>
      </iconSet>
    </cfRule>
    <cfRule type="iconSet" priority="873">
      <iconSet iconSet="3Signs">
        <cfvo type="percent" val="0"/>
        <cfvo type="percent" val="33"/>
        <cfvo type="percent" val="67"/>
      </iconSet>
    </cfRule>
    <cfRule type="iconSet" priority="874">
      <iconSet iconSet="3Signs">
        <cfvo type="percent" val="0"/>
        <cfvo type="percent" val="33"/>
        <cfvo type="percent" val="67"/>
      </iconSet>
    </cfRule>
    <cfRule type="iconSet" priority="875">
      <iconSet iconSet="3Signs">
        <cfvo type="percent" val="0"/>
        <cfvo type="percent" val="33"/>
        <cfvo type="percent" val="67"/>
      </iconSet>
    </cfRule>
    <cfRule type="iconSet" priority="876">
      <iconSet iconSet="3Signs">
        <cfvo type="percent" val="0"/>
        <cfvo type="percent" val="33"/>
        <cfvo type="percent" val="67"/>
      </iconSet>
    </cfRule>
    <cfRule type="iconSet" priority="877">
      <iconSet iconSet="3Signs">
        <cfvo type="percent" val="0"/>
        <cfvo type="percent" val="33"/>
        <cfvo type="percent" val="67"/>
      </iconSet>
    </cfRule>
    <cfRule type="iconSet" priority="878">
      <iconSet iconSet="3Signs">
        <cfvo type="percent" val="0"/>
        <cfvo type="percent" val="33"/>
        <cfvo type="percent" val="67"/>
      </iconSet>
    </cfRule>
    <cfRule type="iconSet" priority="879">
      <iconSet iconSet="3Signs">
        <cfvo type="percent" val="0"/>
        <cfvo type="percent" val="33"/>
        <cfvo type="percent" val="67"/>
      </iconSet>
    </cfRule>
    <cfRule type="iconSet" priority="880">
      <iconSet iconSet="3Signs">
        <cfvo type="percent" val="0"/>
        <cfvo type="percent" val="33"/>
        <cfvo type="percent" val="67"/>
      </iconSet>
    </cfRule>
    <cfRule type="iconSet" priority="881">
      <iconSet iconSet="3Signs">
        <cfvo type="percent" val="0"/>
        <cfvo type="percent" val="33"/>
        <cfvo type="percent" val="67"/>
      </iconSet>
    </cfRule>
    <cfRule type="iconSet" priority="882">
      <iconSet iconSet="3Signs">
        <cfvo type="percent" val="0"/>
        <cfvo type="percent" val="33"/>
        <cfvo type="percent" val="67"/>
      </iconSet>
    </cfRule>
    <cfRule type="iconSet" priority="883">
      <iconSet iconSet="3Signs">
        <cfvo type="percent" val="0"/>
        <cfvo type="percent" val="33"/>
        <cfvo type="percent" val="67"/>
      </iconSet>
    </cfRule>
    <cfRule type="iconSet" priority="884">
      <iconSet iconSet="3Signs">
        <cfvo type="percent" val="0"/>
        <cfvo type="percent" val="33"/>
        <cfvo type="percent" val="67"/>
      </iconSet>
    </cfRule>
    <cfRule type="iconSet" priority="885">
      <iconSet iconSet="3Signs">
        <cfvo type="percent" val="0"/>
        <cfvo type="percent" val="33"/>
        <cfvo type="percent" val="67"/>
      </iconSet>
    </cfRule>
    <cfRule type="iconSet" priority="886">
      <iconSet iconSet="3Signs">
        <cfvo type="percent" val="0"/>
        <cfvo type="percent" val="33"/>
        <cfvo type="percent" val="67"/>
      </iconSet>
    </cfRule>
    <cfRule type="iconSet" priority="887">
      <iconSet iconSet="3Signs">
        <cfvo type="percent" val="0"/>
        <cfvo type="percent" val="33"/>
        <cfvo type="percent" val="67"/>
      </iconSet>
    </cfRule>
    <cfRule type="iconSet" priority="888">
      <iconSet iconSet="3Signs">
        <cfvo type="percent" val="0"/>
        <cfvo type="percent" val="33"/>
        <cfvo type="percent" val="67"/>
      </iconSet>
    </cfRule>
    <cfRule type="iconSet" priority="889">
      <iconSet iconSet="3Signs">
        <cfvo type="percent" val="0"/>
        <cfvo type="percent" val="33"/>
        <cfvo type="percent" val="67"/>
      </iconSet>
    </cfRule>
    <cfRule type="iconSet" priority="890">
      <iconSet iconSet="3Signs">
        <cfvo type="percent" val="0"/>
        <cfvo type="percent" val="33"/>
        <cfvo type="percent" val="67"/>
      </iconSet>
    </cfRule>
    <cfRule type="iconSet" priority="891">
      <iconSet iconSet="3Signs">
        <cfvo type="percent" val="0"/>
        <cfvo type="percent" val="33"/>
        <cfvo type="percent" val="67"/>
      </iconSet>
    </cfRule>
    <cfRule type="iconSet" priority="892">
      <iconSet iconSet="3Signs">
        <cfvo type="percent" val="0"/>
        <cfvo type="percent" val="33"/>
        <cfvo type="percent" val="67"/>
      </iconSet>
    </cfRule>
    <cfRule type="iconSet" priority="893">
      <iconSet iconSet="3Signs">
        <cfvo type="percent" val="0"/>
        <cfvo type="percent" val="33"/>
        <cfvo type="percent" val="67"/>
      </iconSet>
    </cfRule>
    <cfRule type="iconSet" priority="894">
      <iconSet iconSet="3Signs">
        <cfvo type="percent" val="0"/>
        <cfvo type="percent" val="33"/>
        <cfvo type="percent" val="67"/>
      </iconSet>
    </cfRule>
    <cfRule type="iconSet" priority="895">
      <iconSet iconSet="3Signs">
        <cfvo type="percent" val="0"/>
        <cfvo type="percent" val="33"/>
        <cfvo type="percent" val="67"/>
      </iconSet>
    </cfRule>
    <cfRule type="iconSet" priority="896">
      <iconSet iconSet="3Signs">
        <cfvo type="percent" val="0"/>
        <cfvo type="percent" val="33"/>
        <cfvo type="percent" val="67"/>
      </iconSet>
    </cfRule>
    <cfRule type="iconSet" priority="897">
      <iconSet iconSet="3Signs">
        <cfvo type="percent" val="0"/>
        <cfvo type="percent" val="33"/>
        <cfvo type="percent" val="67"/>
      </iconSet>
    </cfRule>
    <cfRule type="iconSet" priority="898">
      <iconSet iconSet="3Signs">
        <cfvo type="percent" val="0"/>
        <cfvo type="percent" val="33"/>
        <cfvo type="percent" val="67"/>
      </iconSet>
    </cfRule>
    <cfRule type="iconSet" priority="899">
      <iconSet iconSet="3Signs">
        <cfvo type="percent" val="0"/>
        <cfvo type="percent" val="33"/>
        <cfvo type="percent" val="67"/>
      </iconSet>
    </cfRule>
    <cfRule type="iconSet" priority="900">
      <iconSet iconSet="3Signs">
        <cfvo type="percent" val="0"/>
        <cfvo type="percent" val="33"/>
        <cfvo type="percent" val="67"/>
      </iconSet>
    </cfRule>
    <cfRule type="iconSet" priority="901">
      <iconSet iconSet="3Signs">
        <cfvo type="percent" val="0"/>
        <cfvo type="percent" val="33"/>
        <cfvo type="percent" val="67"/>
      </iconSet>
    </cfRule>
    <cfRule type="iconSet" priority="902">
      <iconSet iconSet="3Signs">
        <cfvo type="percent" val="0"/>
        <cfvo type="percent" val="33"/>
        <cfvo type="percent" val="67"/>
      </iconSet>
    </cfRule>
    <cfRule type="iconSet" priority="903">
      <iconSet iconSet="3Signs">
        <cfvo type="percent" val="0"/>
        <cfvo type="percent" val="33"/>
        <cfvo type="percent" val="67"/>
      </iconSet>
    </cfRule>
    <cfRule type="iconSet" priority="904">
      <iconSet iconSet="3Signs">
        <cfvo type="percent" val="0"/>
        <cfvo type="percent" val="33"/>
        <cfvo type="percent" val="67"/>
      </iconSet>
    </cfRule>
    <cfRule type="iconSet" priority="905">
      <iconSet iconSet="3Signs">
        <cfvo type="percent" val="0"/>
        <cfvo type="percent" val="33"/>
        <cfvo type="percent" val="67"/>
      </iconSet>
    </cfRule>
    <cfRule type="iconSet" priority="906">
      <iconSet iconSet="3Signs">
        <cfvo type="percent" val="0"/>
        <cfvo type="percent" val="33"/>
        <cfvo type="percent" val="67"/>
      </iconSet>
    </cfRule>
    <cfRule type="iconSet" priority="907">
      <iconSet iconSet="3Signs">
        <cfvo type="percent" val="0"/>
        <cfvo type="percent" val="33"/>
        <cfvo type="percent" val="67"/>
      </iconSet>
    </cfRule>
    <cfRule type="iconSet" priority="908">
      <iconSet iconSet="3Signs">
        <cfvo type="percent" val="0"/>
        <cfvo type="percent" val="33"/>
        <cfvo type="percent" val="67"/>
      </iconSet>
    </cfRule>
    <cfRule type="iconSet" priority="909">
      <iconSet iconSet="3Signs">
        <cfvo type="percent" val="0"/>
        <cfvo type="percent" val="33"/>
        <cfvo type="percent" val="67"/>
      </iconSet>
    </cfRule>
    <cfRule type="iconSet" priority="910">
      <iconSet iconSet="3Signs">
        <cfvo type="percent" val="0"/>
        <cfvo type="percent" val="33"/>
        <cfvo type="percent" val="67"/>
      </iconSet>
    </cfRule>
    <cfRule type="iconSet" priority="911">
      <iconSet iconSet="3Signs">
        <cfvo type="percent" val="0"/>
        <cfvo type="percent" val="33"/>
        <cfvo type="percent" val="67"/>
      </iconSet>
    </cfRule>
    <cfRule type="iconSet" priority="912">
      <iconSet iconSet="3Signs">
        <cfvo type="percent" val="0"/>
        <cfvo type="percent" val="33"/>
        <cfvo type="percent" val="67"/>
      </iconSet>
    </cfRule>
    <cfRule type="iconSet" priority="913">
      <iconSet iconSet="3Signs">
        <cfvo type="percent" val="0"/>
        <cfvo type="percent" val="33"/>
        <cfvo type="percent" val="67"/>
      </iconSet>
    </cfRule>
    <cfRule type="iconSet" priority="914">
      <iconSet iconSet="3Signs">
        <cfvo type="percent" val="0"/>
        <cfvo type="percent" val="33"/>
        <cfvo type="percent" val="67"/>
      </iconSet>
    </cfRule>
    <cfRule type="iconSet" priority="915">
      <iconSet iconSet="3Signs">
        <cfvo type="percent" val="0"/>
        <cfvo type="percent" val="33"/>
        <cfvo type="percent" val="67"/>
      </iconSet>
    </cfRule>
    <cfRule type="iconSet" priority="916">
      <iconSet iconSet="3Signs">
        <cfvo type="percent" val="0"/>
        <cfvo type="percent" val="33"/>
        <cfvo type="percent" val="67"/>
      </iconSet>
    </cfRule>
    <cfRule type="iconSet" priority="917">
      <iconSet iconSet="3Signs">
        <cfvo type="percent" val="0"/>
        <cfvo type="percent" val="33"/>
        <cfvo type="percent" val="67"/>
      </iconSet>
    </cfRule>
    <cfRule type="iconSet" priority="918">
      <iconSet iconSet="3Signs">
        <cfvo type="percent" val="0"/>
        <cfvo type="percent" val="33"/>
        <cfvo type="percent" val="67"/>
      </iconSet>
    </cfRule>
    <cfRule type="iconSet" priority="919">
      <iconSet iconSet="3Signs">
        <cfvo type="percent" val="0"/>
        <cfvo type="percent" val="33"/>
        <cfvo type="percent" val="67"/>
      </iconSet>
    </cfRule>
    <cfRule type="iconSet" priority="920">
      <iconSet iconSet="3Signs">
        <cfvo type="percent" val="0"/>
        <cfvo type="percent" val="33"/>
        <cfvo type="percent" val="67"/>
      </iconSet>
    </cfRule>
    <cfRule type="iconSet" priority="921">
      <iconSet iconSet="3Signs">
        <cfvo type="percent" val="0"/>
        <cfvo type="percent" val="33"/>
        <cfvo type="percent" val="67"/>
      </iconSet>
    </cfRule>
    <cfRule type="iconSet" priority="922">
      <iconSet iconSet="3Signs">
        <cfvo type="percent" val="0"/>
        <cfvo type="percent" val="33"/>
        <cfvo type="percent" val="67"/>
      </iconSet>
    </cfRule>
    <cfRule type="iconSet" priority="923">
      <iconSet iconSet="3Signs">
        <cfvo type="percent" val="0"/>
        <cfvo type="percent" val="33"/>
        <cfvo type="percent" val="67"/>
      </iconSet>
    </cfRule>
    <cfRule type="iconSet" priority="924">
      <iconSet iconSet="3Signs">
        <cfvo type="percent" val="0"/>
        <cfvo type="percent" val="33"/>
        <cfvo type="percent" val="67"/>
      </iconSet>
    </cfRule>
    <cfRule type="iconSet" priority="925">
      <iconSet iconSet="3Signs">
        <cfvo type="percent" val="0"/>
        <cfvo type="percent" val="33"/>
        <cfvo type="percent" val="67"/>
      </iconSet>
    </cfRule>
    <cfRule type="iconSet" priority="926">
      <iconSet iconSet="3Signs">
        <cfvo type="percent" val="0"/>
        <cfvo type="percent" val="33"/>
        <cfvo type="percent" val="67"/>
      </iconSet>
    </cfRule>
    <cfRule type="iconSet" priority="927">
      <iconSet iconSet="3Signs">
        <cfvo type="percent" val="0"/>
        <cfvo type="percent" val="33"/>
        <cfvo type="percent" val="67"/>
      </iconSet>
    </cfRule>
    <cfRule type="iconSet" priority="928">
      <iconSet iconSet="3Signs">
        <cfvo type="percent" val="0"/>
        <cfvo type="percent" val="33"/>
        <cfvo type="percent" val="67"/>
      </iconSet>
    </cfRule>
    <cfRule type="iconSet" priority="929">
      <iconSet iconSet="3Signs">
        <cfvo type="percent" val="0"/>
        <cfvo type="percent" val="33"/>
        <cfvo type="percent" val="67"/>
      </iconSet>
    </cfRule>
    <cfRule type="iconSet" priority="930">
      <iconSet iconSet="3Signs">
        <cfvo type="percent" val="0"/>
        <cfvo type="percent" val="33"/>
        <cfvo type="percent" val="67"/>
      </iconSet>
    </cfRule>
    <cfRule type="iconSet" priority="931">
      <iconSet iconSet="3Signs">
        <cfvo type="percent" val="0"/>
        <cfvo type="percent" val="33"/>
        <cfvo type="percent" val="67"/>
      </iconSet>
    </cfRule>
    <cfRule type="iconSet" priority="932">
      <iconSet iconSet="3Signs">
        <cfvo type="percent" val="0"/>
        <cfvo type="percent" val="33"/>
        <cfvo type="percent" val="67"/>
      </iconSet>
    </cfRule>
    <cfRule type="iconSet" priority="933">
      <iconSet iconSet="3Signs">
        <cfvo type="percent" val="0"/>
        <cfvo type="percent" val="33"/>
        <cfvo type="percent" val="67"/>
      </iconSet>
    </cfRule>
    <cfRule type="iconSet" priority="934">
      <iconSet iconSet="3Signs">
        <cfvo type="percent" val="0"/>
        <cfvo type="percent" val="33"/>
        <cfvo type="percent" val="67"/>
      </iconSet>
    </cfRule>
    <cfRule type="iconSet" priority="935">
      <iconSet iconSet="3Signs">
        <cfvo type="percent" val="0"/>
        <cfvo type="percent" val="33"/>
        <cfvo type="percent" val="67"/>
      </iconSet>
    </cfRule>
    <cfRule type="iconSet" priority="936">
      <iconSet iconSet="3Signs">
        <cfvo type="percent" val="0"/>
        <cfvo type="percent" val="33"/>
        <cfvo type="percent" val="67"/>
      </iconSet>
    </cfRule>
    <cfRule type="iconSet" priority="937">
      <iconSet iconSet="3Signs">
        <cfvo type="percent" val="0"/>
        <cfvo type="percent" val="33"/>
        <cfvo type="percent" val="67"/>
      </iconSet>
    </cfRule>
    <cfRule type="iconSet" priority="938">
      <iconSet iconSet="3Signs">
        <cfvo type="percent" val="0"/>
        <cfvo type="percent" val="33"/>
        <cfvo type="percent" val="67"/>
      </iconSet>
    </cfRule>
    <cfRule type="iconSet" priority="939">
      <iconSet iconSet="3Signs">
        <cfvo type="percent" val="0"/>
        <cfvo type="percent" val="33"/>
        <cfvo type="percent" val="67"/>
      </iconSet>
    </cfRule>
    <cfRule type="iconSet" priority="940">
      <iconSet iconSet="3Signs">
        <cfvo type="percent" val="0"/>
        <cfvo type="percent" val="33"/>
        <cfvo type="percent" val="67"/>
      </iconSet>
    </cfRule>
    <cfRule type="iconSet" priority="941">
      <iconSet iconSet="3Signs">
        <cfvo type="percent" val="0"/>
        <cfvo type="percent" val="33"/>
        <cfvo type="percent" val="67"/>
      </iconSet>
    </cfRule>
    <cfRule type="iconSet" priority="942">
      <iconSet iconSet="3Signs">
        <cfvo type="percent" val="0"/>
        <cfvo type="percent" val="33"/>
        <cfvo type="percent" val="67"/>
      </iconSet>
    </cfRule>
    <cfRule type="iconSet" priority="943">
      <iconSet iconSet="3Signs">
        <cfvo type="percent" val="0"/>
        <cfvo type="percent" val="33"/>
        <cfvo type="percent" val="67"/>
      </iconSet>
    </cfRule>
    <cfRule type="iconSet" priority="944">
      <iconSet iconSet="3Signs">
        <cfvo type="percent" val="0"/>
        <cfvo type="percent" val="33"/>
        <cfvo type="percent" val="67"/>
      </iconSet>
    </cfRule>
    <cfRule type="iconSet" priority="945">
      <iconSet iconSet="3Signs">
        <cfvo type="percent" val="0"/>
        <cfvo type="percent" val="33"/>
        <cfvo type="percent" val="67"/>
      </iconSet>
    </cfRule>
    <cfRule type="iconSet" priority="946">
      <iconSet iconSet="3Signs">
        <cfvo type="percent" val="0"/>
        <cfvo type="percent" val="33"/>
        <cfvo type="percent" val="67"/>
      </iconSet>
    </cfRule>
    <cfRule type="iconSet" priority="947">
      <iconSet iconSet="3Signs">
        <cfvo type="percent" val="0"/>
        <cfvo type="percent" val="33"/>
        <cfvo type="percent" val="67"/>
      </iconSet>
    </cfRule>
    <cfRule type="iconSet" priority="948">
      <iconSet iconSet="3Signs">
        <cfvo type="percent" val="0"/>
        <cfvo type="percent" val="33"/>
        <cfvo type="percent" val="67"/>
      </iconSet>
    </cfRule>
    <cfRule type="iconSet" priority="949">
      <iconSet iconSet="3Signs">
        <cfvo type="percent" val="0"/>
        <cfvo type="percent" val="33"/>
        <cfvo type="percent" val="67"/>
      </iconSet>
    </cfRule>
    <cfRule type="iconSet" priority="950">
      <iconSet iconSet="3Signs">
        <cfvo type="percent" val="0"/>
        <cfvo type="percent" val="33"/>
        <cfvo type="percent" val="67"/>
      </iconSet>
    </cfRule>
    <cfRule type="iconSet" priority="951">
      <iconSet iconSet="3Signs">
        <cfvo type="percent" val="0"/>
        <cfvo type="percent" val="33"/>
        <cfvo type="percent" val="67"/>
      </iconSet>
    </cfRule>
    <cfRule type="iconSet" priority="952">
      <iconSet iconSet="3Signs">
        <cfvo type="percent" val="0"/>
        <cfvo type="percent" val="33"/>
        <cfvo type="percent" val="67"/>
      </iconSet>
    </cfRule>
    <cfRule type="iconSet" priority="953">
      <iconSet iconSet="3Signs">
        <cfvo type="percent" val="0"/>
        <cfvo type="percent" val="33"/>
        <cfvo type="percent" val="67"/>
      </iconSet>
    </cfRule>
    <cfRule type="iconSet" priority="954">
      <iconSet iconSet="3Signs">
        <cfvo type="percent" val="0"/>
        <cfvo type="percent" val="33"/>
        <cfvo type="percent" val="67"/>
      </iconSet>
    </cfRule>
    <cfRule type="iconSet" priority="955">
      <iconSet iconSet="3Signs">
        <cfvo type="percent" val="0"/>
        <cfvo type="percent" val="33"/>
        <cfvo type="percent" val="67"/>
      </iconSet>
    </cfRule>
    <cfRule type="iconSet" priority="956">
      <iconSet iconSet="3Signs">
        <cfvo type="percent" val="0"/>
        <cfvo type="percent" val="33"/>
        <cfvo type="percent" val="67"/>
      </iconSet>
    </cfRule>
    <cfRule type="iconSet" priority="957">
      <iconSet iconSet="3Signs">
        <cfvo type="percent" val="0"/>
        <cfvo type="percent" val="33"/>
        <cfvo type="percent" val="67"/>
      </iconSet>
    </cfRule>
    <cfRule type="iconSet" priority="958">
      <iconSet iconSet="3Signs">
        <cfvo type="percent" val="0"/>
        <cfvo type="percent" val="33"/>
        <cfvo type="percent" val="67"/>
      </iconSet>
    </cfRule>
    <cfRule type="iconSet" priority="959">
      <iconSet iconSet="3Signs">
        <cfvo type="percent" val="0"/>
        <cfvo type="percent" val="33"/>
        <cfvo type="percent" val="67"/>
      </iconSet>
    </cfRule>
    <cfRule type="iconSet" priority="960">
      <iconSet iconSet="3Signs">
        <cfvo type="percent" val="0"/>
        <cfvo type="percent" val="33"/>
        <cfvo type="percent" val="67"/>
      </iconSet>
    </cfRule>
    <cfRule type="iconSet" priority="961">
      <iconSet iconSet="3Signs">
        <cfvo type="percent" val="0"/>
        <cfvo type="percent" val="33"/>
        <cfvo type="percent" val="67"/>
      </iconSet>
    </cfRule>
    <cfRule type="iconSet" priority="962">
      <iconSet iconSet="3Signs">
        <cfvo type="percent" val="0"/>
        <cfvo type="percent" val="33"/>
        <cfvo type="percent" val="67"/>
      </iconSet>
    </cfRule>
    <cfRule type="iconSet" priority="963">
      <iconSet iconSet="3Signs">
        <cfvo type="percent" val="0"/>
        <cfvo type="percent" val="33"/>
        <cfvo type="percent" val="67"/>
      </iconSet>
    </cfRule>
    <cfRule type="iconSet" priority="964">
      <iconSet iconSet="3Signs">
        <cfvo type="percent" val="0"/>
        <cfvo type="percent" val="33"/>
        <cfvo type="percent" val="67"/>
      </iconSet>
    </cfRule>
    <cfRule type="iconSet" priority="965">
      <iconSet iconSet="3Signs">
        <cfvo type="percent" val="0"/>
        <cfvo type="percent" val="33"/>
        <cfvo type="percent" val="67"/>
      </iconSet>
    </cfRule>
    <cfRule type="iconSet" priority="966">
      <iconSet iconSet="3Signs">
        <cfvo type="percent" val="0"/>
        <cfvo type="percent" val="33"/>
        <cfvo type="percent" val="67"/>
      </iconSet>
    </cfRule>
    <cfRule type="iconSet" priority="967">
      <iconSet iconSet="3Signs">
        <cfvo type="percent" val="0"/>
        <cfvo type="percent" val="33"/>
        <cfvo type="percent" val="67"/>
      </iconSet>
    </cfRule>
    <cfRule type="iconSet" priority="968">
      <iconSet iconSet="3Signs">
        <cfvo type="percent" val="0"/>
        <cfvo type="percent" val="33"/>
        <cfvo type="percent" val="67"/>
      </iconSet>
    </cfRule>
    <cfRule type="iconSet" priority="969">
      <iconSet iconSet="3Signs">
        <cfvo type="percent" val="0"/>
        <cfvo type="percent" val="33"/>
        <cfvo type="percent" val="67"/>
      </iconSet>
    </cfRule>
    <cfRule type="iconSet" priority="970">
      <iconSet iconSet="3Signs">
        <cfvo type="percent" val="0"/>
        <cfvo type="percent" val="33"/>
        <cfvo type="percent" val="67"/>
      </iconSet>
    </cfRule>
    <cfRule type="iconSet" priority="971">
      <iconSet iconSet="3Signs">
        <cfvo type="percent" val="0"/>
        <cfvo type="percent" val="33"/>
        <cfvo type="percent" val="67"/>
      </iconSet>
    </cfRule>
    <cfRule type="iconSet" priority="972">
      <iconSet iconSet="3Signs">
        <cfvo type="percent" val="0"/>
        <cfvo type="percent" val="33"/>
        <cfvo type="percent" val="67"/>
      </iconSet>
    </cfRule>
    <cfRule type="iconSet" priority="973">
      <iconSet iconSet="3Signs">
        <cfvo type="percent" val="0"/>
        <cfvo type="percent" val="33"/>
        <cfvo type="percent" val="67"/>
      </iconSet>
    </cfRule>
    <cfRule type="iconSet" priority="974">
      <iconSet iconSet="3Signs">
        <cfvo type="percent" val="0"/>
        <cfvo type="percent" val="33"/>
        <cfvo type="percent" val="67"/>
      </iconSet>
    </cfRule>
    <cfRule type="iconSet" priority="975">
      <iconSet iconSet="3Signs">
        <cfvo type="percent" val="0"/>
        <cfvo type="percent" val="33"/>
        <cfvo type="percent" val="67"/>
      </iconSet>
    </cfRule>
    <cfRule type="iconSet" priority="976">
      <iconSet iconSet="3Signs">
        <cfvo type="percent" val="0"/>
        <cfvo type="percent" val="33"/>
        <cfvo type="percent" val="67"/>
      </iconSet>
    </cfRule>
    <cfRule type="iconSet" priority="977">
      <iconSet iconSet="3Signs">
        <cfvo type="percent" val="0"/>
        <cfvo type="percent" val="33"/>
        <cfvo type="percent" val="67"/>
      </iconSet>
    </cfRule>
    <cfRule type="iconSet" priority="978">
      <iconSet iconSet="3Signs">
        <cfvo type="percent" val="0"/>
        <cfvo type="percent" val="33"/>
        <cfvo type="percent" val="67"/>
      </iconSet>
    </cfRule>
    <cfRule type="iconSet" priority="979">
      <iconSet iconSet="3Signs">
        <cfvo type="percent" val="0"/>
        <cfvo type="percent" val="33"/>
        <cfvo type="percent" val="67"/>
      </iconSet>
    </cfRule>
    <cfRule type="iconSet" priority="980">
      <iconSet iconSet="3Signs">
        <cfvo type="percent" val="0"/>
        <cfvo type="percent" val="33"/>
        <cfvo type="percent" val="67"/>
      </iconSet>
    </cfRule>
    <cfRule type="iconSet" priority="981">
      <iconSet iconSet="3Signs">
        <cfvo type="percent" val="0"/>
        <cfvo type="percent" val="33"/>
        <cfvo type="percent" val="67"/>
      </iconSet>
    </cfRule>
    <cfRule type="iconSet" priority="982">
      <iconSet iconSet="3Signs">
        <cfvo type="percent" val="0"/>
        <cfvo type="percent" val="33"/>
        <cfvo type="percent" val="67"/>
      </iconSet>
    </cfRule>
    <cfRule type="iconSet" priority="983">
      <iconSet iconSet="3Signs">
        <cfvo type="percent" val="0"/>
        <cfvo type="percent" val="33"/>
        <cfvo type="percent" val="67"/>
      </iconSet>
    </cfRule>
    <cfRule type="iconSet" priority="984">
      <iconSet iconSet="3Signs">
        <cfvo type="percent" val="0"/>
        <cfvo type="percent" val="33"/>
        <cfvo type="percent" val="67"/>
      </iconSet>
    </cfRule>
    <cfRule type="iconSet" priority="985">
      <iconSet iconSet="3Signs">
        <cfvo type="percent" val="0"/>
        <cfvo type="percent" val="33"/>
        <cfvo type="percent" val="67"/>
      </iconSet>
    </cfRule>
    <cfRule type="iconSet" priority="986">
      <iconSet iconSet="3Signs">
        <cfvo type="percent" val="0"/>
        <cfvo type="percent" val="33"/>
        <cfvo type="percent" val="67"/>
      </iconSet>
    </cfRule>
    <cfRule type="iconSet" priority="987">
      <iconSet iconSet="3Signs">
        <cfvo type="percent" val="0"/>
        <cfvo type="percent" val="33"/>
        <cfvo type="percent" val="67"/>
      </iconSet>
    </cfRule>
    <cfRule type="iconSet" priority="988">
      <iconSet iconSet="3Signs">
        <cfvo type="percent" val="0"/>
        <cfvo type="percent" val="33"/>
        <cfvo type="percent" val="67"/>
      </iconSet>
    </cfRule>
    <cfRule type="iconSet" priority="989">
      <iconSet iconSet="3Signs">
        <cfvo type="percent" val="0"/>
        <cfvo type="percent" val="33"/>
        <cfvo type="percent" val="67"/>
      </iconSet>
    </cfRule>
    <cfRule type="iconSet" priority="990">
      <iconSet iconSet="3Signs">
        <cfvo type="percent" val="0"/>
        <cfvo type="percent" val="33"/>
        <cfvo type="percent" val="67"/>
      </iconSet>
    </cfRule>
    <cfRule type="iconSet" priority="991">
      <iconSet iconSet="3Signs">
        <cfvo type="percent" val="0"/>
        <cfvo type="percent" val="33"/>
        <cfvo type="percent" val="67"/>
      </iconSet>
    </cfRule>
    <cfRule type="iconSet" priority="992">
      <iconSet iconSet="3Signs">
        <cfvo type="percent" val="0"/>
        <cfvo type="percent" val="33"/>
        <cfvo type="percent" val="67"/>
      </iconSet>
    </cfRule>
    <cfRule type="iconSet" priority="993">
      <iconSet iconSet="3Signs">
        <cfvo type="percent" val="0"/>
        <cfvo type="percent" val="33"/>
        <cfvo type="percent" val="67"/>
      </iconSet>
    </cfRule>
    <cfRule type="iconSet" priority="994">
      <iconSet iconSet="3Signs">
        <cfvo type="percent" val="0"/>
        <cfvo type="percent" val="33"/>
        <cfvo type="percent" val="67"/>
      </iconSet>
    </cfRule>
    <cfRule type="iconSet" priority="995">
      <iconSet iconSet="3Signs">
        <cfvo type="percent" val="0"/>
        <cfvo type="percent" val="33"/>
        <cfvo type="percent" val="67"/>
      </iconSet>
    </cfRule>
    <cfRule type="iconSet" priority="996">
      <iconSet iconSet="3Signs">
        <cfvo type="percent" val="0"/>
        <cfvo type="percent" val="33"/>
        <cfvo type="percent" val="67"/>
      </iconSet>
    </cfRule>
    <cfRule type="iconSet" priority="997">
      <iconSet iconSet="3Signs">
        <cfvo type="percent" val="0"/>
        <cfvo type="percent" val="33"/>
        <cfvo type="percent" val="67"/>
      </iconSet>
    </cfRule>
    <cfRule type="iconSet" priority="998">
      <iconSet iconSet="3Signs">
        <cfvo type="percent" val="0"/>
        <cfvo type="percent" val="33"/>
        <cfvo type="percent" val="67"/>
      </iconSet>
    </cfRule>
    <cfRule type="iconSet" priority="999">
      <iconSet iconSet="3Signs">
        <cfvo type="percent" val="0"/>
        <cfvo type="percent" val="33"/>
        <cfvo type="percent" val="67"/>
      </iconSet>
    </cfRule>
    <cfRule type="iconSet" priority="1000">
      <iconSet iconSet="3Signs">
        <cfvo type="percent" val="0"/>
        <cfvo type="percent" val="33"/>
        <cfvo type="percent" val="67"/>
      </iconSet>
    </cfRule>
    <cfRule type="iconSet" priority="1001">
      <iconSet iconSet="3Signs">
        <cfvo type="percent" val="0"/>
        <cfvo type="percent" val="33"/>
        <cfvo type="percent" val="67"/>
      </iconSet>
    </cfRule>
    <cfRule type="iconSet" priority="1002">
      <iconSet iconSet="3Signs">
        <cfvo type="percent" val="0"/>
        <cfvo type="percent" val="33"/>
        <cfvo type="percent" val="67"/>
      </iconSet>
    </cfRule>
    <cfRule type="iconSet" priority="1003">
      <iconSet iconSet="3Signs">
        <cfvo type="percent" val="0"/>
        <cfvo type="percent" val="33"/>
        <cfvo type="percent" val="67"/>
      </iconSet>
    </cfRule>
    <cfRule type="iconSet" priority="1004">
      <iconSet iconSet="3Signs">
        <cfvo type="percent" val="0"/>
        <cfvo type="percent" val="33"/>
        <cfvo type="percent" val="67"/>
      </iconSet>
    </cfRule>
    <cfRule type="iconSet" priority="1005">
      <iconSet iconSet="3Signs">
        <cfvo type="percent" val="0"/>
        <cfvo type="percent" val="33"/>
        <cfvo type="percent" val="67"/>
      </iconSet>
    </cfRule>
    <cfRule type="iconSet" priority="1006">
      <iconSet iconSet="3Signs">
        <cfvo type="percent" val="0"/>
        <cfvo type="percent" val="33"/>
        <cfvo type="percent" val="67"/>
      </iconSet>
    </cfRule>
    <cfRule type="iconSet" priority="1007">
      <iconSet iconSet="3Signs">
        <cfvo type="percent" val="0"/>
        <cfvo type="percent" val="33"/>
        <cfvo type="percent" val="67"/>
      </iconSet>
    </cfRule>
    <cfRule type="iconSet" priority="1008">
      <iconSet iconSet="3Signs">
        <cfvo type="percent" val="0"/>
        <cfvo type="percent" val="33"/>
        <cfvo type="percent" val="67"/>
      </iconSet>
    </cfRule>
    <cfRule type="iconSet" priority="1009">
      <iconSet iconSet="3Signs">
        <cfvo type="percent" val="0"/>
        <cfvo type="percent" val="33"/>
        <cfvo type="percent" val="67"/>
      </iconSet>
    </cfRule>
    <cfRule type="iconSet" priority="1010">
      <iconSet iconSet="3Signs">
        <cfvo type="percent" val="0"/>
        <cfvo type="percent" val="33"/>
        <cfvo type="percent" val="67"/>
      </iconSet>
    </cfRule>
    <cfRule type="iconSet" priority="1011">
      <iconSet iconSet="3Signs">
        <cfvo type="percent" val="0"/>
        <cfvo type="percent" val="33"/>
        <cfvo type="percent" val="67"/>
      </iconSet>
    </cfRule>
    <cfRule type="iconSet" priority="1012">
      <iconSet iconSet="3Signs">
        <cfvo type="percent" val="0"/>
        <cfvo type="percent" val="33"/>
        <cfvo type="percent" val="67"/>
      </iconSet>
    </cfRule>
    <cfRule type="iconSet" priority="1013">
      <iconSet iconSet="3Signs">
        <cfvo type="percent" val="0"/>
        <cfvo type="percent" val="33"/>
        <cfvo type="percent" val="67"/>
      </iconSet>
    </cfRule>
    <cfRule type="iconSet" priority="1014">
      <iconSet iconSet="3Signs">
        <cfvo type="percent" val="0"/>
        <cfvo type="percent" val="33"/>
        <cfvo type="percent" val="67"/>
      </iconSet>
    </cfRule>
    <cfRule type="iconSet" priority="1015">
      <iconSet iconSet="3Signs">
        <cfvo type="percent" val="0"/>
        <cfvo type="percent" val="33"/>
        <cfvo type="percent" val="67"/>
      </iconSet>
    </cfRule>
    <cfRule type="iconSet" priority="1016">
      <iconSet iconSet="3Signs">
        <cfvo type="percent" val="0"/>
        <cfvo type="percent" val="33"/>
        <cfvo type="percent" val="67"/>
      </iconSet>
    </cfRule>
    <cfRule type="iconSet" priority="1017">
      <iconSet iconSet="3Signs">
        <cfvo type="percent" val="0"/>
        <cfvo type="percent" val="33"/>
        <cfvo type="percent" val="67"/>
      </iconSet>
    </cfRule>
    <cfRule type="iconSet" priority="1018">
      <iconSet iconSet="3Signs">
        <cfvo type="percent" val="0"/>
        <cfvo type="percent" val="33"/>
        <cfvo type="percent" val="67"/>
      </iconSet>
    </cfRule>
    <cfRule type="iconSet" priority="1019">
      <iconSet iconSet="3Signs">
        <cfvo type="percent" val="0"/>
        <cfvo type="percent" val="33"/>
        <cfvo type="percent" val="67"/>
      </iconSet>
    </cfRule>
    <cfRule type="iconSet" priority="1020">
      <iconSet iconSet="3Signs">
        <cfvo type="percent" val="0"/>
        <cfvo type="percent" val="33"/>
        <cfvo type="percent" val="67"/>
      </iconSet>
    </cfRule>
    <cfRule type="iconSet" priority="1021">
      <iconSet iconSet="3Signs">
        <cfvo type="percent" val="0"/>
        <cfvo type="percent" val="33"/>
        <cfvo type="percent" val="67"/>
      </iconSet>
    </cfRule>
    <cfRule type="iconSet" priority="1022">
      <iconSet iconSet="3Signs">
        <cfvo type="percent" val="0"/>
        <cfvo type="percent" val="33"/>
        <cfvo type="percent" val="67"/>
      </iconSet>
    </cfRule>
    <cfRule type="iconSet" priority="1023">
      <iconSet iconSet="3Signs">
        <cfvo type="percent" val="0"/>
        <cfvo type="percent" val="33"/>
        <cfvo type="percent" val="67"/>
      </iconSet>
    </cfRule>
    <cfRule type="iconSet" priority="1024">
      <iconSet iconSet="3Signs">
        <cfvo type="percent" val="0"/>
        <cfvo type="percent" val="33"/>
        <cfvo type="percent" val="67"/>
      </iconSet>
    </cfRule>
    <cfRule type="iconSet" priority="1025">
      <iconSet iconSet="3Signs">
        <cfvo type="percent" val="0"/>
        <cfvo type="percent" val="33"/>
        <cfvo type="percent" val="67"/>
      </iconSet>
    </cfRule>
    <cfRule type="iconSet" priority="1026">
      <iconSet iconSet="3Signs">
        <cfvo type="percent" val="0"/>
        <cfvo type="percent" val="33"/>
        <cfvo type="percent" val="67"/>
      </iconSet>
    </cfRule>
    <cfRule type="iconSet" priority="1027">
      <iconSet iconSet="3Signs">
        <cfvo type="percent" val="0"/>
        <cfvo type="percent" val="33"/>
        <cfvo type="percent" val="67"/>
      </iconSet>
    </cfRule>
    <cfRule type="iconSet" priority="1028">
      <iconSet iconSet="3Signs">
        <cfvo type="percent" val="0"/>
        <cfvo type="percent" val="33"/>
        <cfvo type="percent" val="67"/>
      </iconSet>
    </cfRule>
    <cfRule type="iconSet" priority="1029">
      <iconSet iconSet="3Signs">
        <cfvo type="percent" val="0"/>
        <cfvo type="percent" val="33"/>
        <cfvo type="percent" val="67"/>
      </iconSet>
    </cfRule>
    <cfRule type="iconSet" priority="1030">
      <iconSet iconSet="3Signs">
        <cfvo type="percent" val="0"/>
        <cfvo type="percent" val="33"/>
        <cfvo type="percent" val="67"/>
      </iconSet>
    </cfRule>
    <cfRule type="iconSet" priority="1031">
      <iconSet iconSet="3Signs">
        <cfvo type="percent" val="0"/>
        <cfvo type="percent" val="33"/>
        <cfvo type="percent" val="67"/>
      </iconSet>
    </cfRule>
    <cfRule type="iconSet" priority="1032">
      <iconSet iconSet="3Signs">
        <cfvo type="percent" val="0"/>
        <cfvo type="percent" val="33"/>
        <cfvo type="percent" val="67"/>
      </iconSet>
    </cfRule>
    <cfRule type="iconSet" priority="1033">
      <iconSet iconSet="3Signs">
        <cfvo type="percent" val="0"/>
        <cfvo type="percent" val="33"/>
        <cfvo type="percent" val="67"/>
      </iconSet>
    </cfRule>
    <cfRule type="iconSet" priority="1034">
      <iconSet iconSet="3Signs">
        <cfvo type="percent" val="0"/>
        <cfvo type="percent" val="33"/>
        <cfvo type="percent" val="67"/>
      </iconSet>
    </cfRule>
    <cfRule type="iconSet" priority="1035">
      <iconSet iconSet="3Signs">
        <cfvo type="percent" val="0"/>
        <cfvo type="percent" val="33"/>
        <cfvo type="percent" val="67"/>
      </iconSet>
    </cfRule>
    <cfRule type="iconSet" priority="1036">
      <iconSet iconSet="3Signs">
        <cfvo type="percent" val="0"/>
        <cfvo type="percent" val="33"/>
        <cfvo type="percent" val="67"/>
      </iconSet>
    </cfRule>
    <cfRule type="iconSet" priority="1037">
      <iconSet iconSet="3Signs">
        <cfvo type="percent" val="0"/>
        <cfvo type="percent" val="33"/>
        <cfvo type="percent" val="67"/>
      </iconSet>
    </cfRule>
    <cfRule type="iconSet" priority="1038">
      <iconSet iconSet="3Signs">
        <cfvo type="percent" val="0"/>
        <cfvo type="percent" val="33"/>
        <cfvo type="percent" val="67"/>
      </iconSet>
    </cfRule>
    <cfRule type="iconSet" priority="1039">
      <iconSet iconSet="3Signs">
        <cfvo type="percent" val="0"/>
        <cfvo type="percent" val="33"/>
        <cfvo type="percent" val="67"/>
      </iconSet>
    </cfRule>
    <cfRule type="iconSet" priority="1040">
      <iconSet iconSet="3Signs">
        <cfvo type="percent" val="0"/>
        <cfvo type="percent" val="33"/>
        <cfvo type="percent" val="67"/>
      </iconSet>
    </cfRule>
    <cfRule type="iconSet" priority="1041">
      <iconSet iconSet="3Signs">
        <cfvo type="percent" val="0"/>
        <cfvo type="percent" val="33"/>
        <cfvo type="percent" val="67"/>
      </iconSet>
    </cfRule>
    <cfRule type="iconSet" priority="1042">
      <iconSet iconSet="3Signs">
        <cfvo type="percent" val="0"/>
        <cfvo type="percent" val="33"/>
        <cfvo type="percent" val="67"/>
      </iconSet>
    </cfRule>
    <cfRule type="iconSet" priority="1043">
      <iconSet iconSet="3Signs">
        <cfvo type="percent" val="0"/>
        <cfvo type="percent" val="33"/>
        <cfvo type="percent" val="67"/>
      </iconSet>
    </cfRule>
    <cfRule type="iconSet" priority="1044">
      <iconSet iconSet="3Signs">
        <cfvo type="percent" val="0"/>
        <cfvo type="percent" val="33"/>
        <cfvo type="percent" val="67"/>
      </iconSet>
    </cfRule>
    <cfRule type="iconSet" priority="1045">
      <iconSet iconSet="3Signs">
        <cfvo type="percent" val="0"/>
        <cfvo type="percent" val="33"/>
        <cfvo type="percent" val="67"/>
      </iconSet>
    </cfRule>
    <cfRule type="iconSet" priority="1046">
      <iconSet iconSet="3Signs">
        <cfvo type="percent" val="0"/>
        <cfvo type="percent" val="33"/>
        <cfvo type="percent" val="67"/>
      </iconSet>
    </cfRule>
    <cfRule type="iconSet" priority="1047">
      <iconSet iconSet="3Signs">
        <cfvo type="percent" val="0"/>
        <cfvo type="percent" val="33"/>
        <cfvo type="percent" val="67"/>
      </iconSet>
    </cfRule>
    <cfRule type="iconSet" priority="1048">
      <iconSet iconSet="3Signs">
        <cfvo type="percent" val="0"/>
        <cfvo type="percent" val="33"/>
        <cfvo type="percent" val="67"/>
      </iconSet>
    </cfRule>
    <cfRule type="iconSet" priority="1049">
      <iconSet iconSet="3Signs">
        <cfvo type="percent" val="0"/>
        <cfvo type="percent" val="33"/>
        <cfvo type="percent" val="67"/>
      </iconSet>
    </cfRule>
    <cfRule type="iconSet" priority="1050">
      <iconSet iconSet="3Signs">
        <cfvo type="percent" val="0"/>
        <cfvo type="percent" val="33"/>
        <cfvo type="percent" val="67"/>
      </iconSet>
    </cfRule>
    <cfRule type="iconSet" priority="1051">
      <iconSet iconSet="3Signs">
        <cfvo type="percent" val="0"/>
        <cfvo type="percent" val="33"/>
        <cfvo type="percent" val="67"/>
      </iconSet>
    </cfRule>
    <cfRule type="iconSet" priority="1052">
      <iconSet iconSet="3Signs">
        <cfvo type="percent" val="0"/>
        <cfvo type="percent" val="33"/>
        <cfvo type="percent" val="67"/>
      </iconSet>
    </cfRule>
    <cfRule type="iconSet" priority="1053">
      <iconSet iconSet="3Signs">
        <cfvo type="percent" val="0"/>
        <cfvo type="percent" val="33"/>
        <cfvo type="percent" val="67"/>
      </iconSet>
    </cfRule>
    <cfRule type="iconSet" priority="1054">
      <iconSet iconSet="3Signs">
        <cfvo type="percent" val="0"/>
        <cfvo type="percent" val="33"/>
        <cfvo type="percent" val="67"/>
      </iconSet>
    </cfRule>
    <cfRule type="iconSet" priority="1055">
      <iconSet iconSet="3Signs">
        <cfvo type="percent" val="0"/>
        <cfvo type="percent" val="33"/>
        <cfvo type="percent" val="67"/>
      </iconSet>
    </cfRule>
    <cfRule type="iconSet" priority="1056">
      <iconSet iconSet="3Signs">
        <cfvo type="percent" val="0"/>
        <cfvo type="percent" val="33"/>
        <cfvo type="percent" val="67"/>
      </iconSet>
    </cfRule>
    <cfRule type="iconSet" priority="1057">
      <iconSet iconSet="3Signs">
        <cfvo type="percent" val="0"/>
        <cfvo type="percent" val="33"/>
        <cfvo type="percent" val="67"/>
      </iconSet>
    </cfRule>
    <cfRule type="iconSet" priority="1058">
      <iconSet iconSet="3Signs">
        <cfvo type="percent" val="0"/>
        <cfvo type="percent" val="33"/>
        <cfvo type="percent" val="67"/>
      </iconSet>
    </cfRule>
    <cfRule type="iconSet" priority="1059">
      <iconSet iconSet="3Signs">
        <cfvo type="percent" val="0"/>
        <cfvo type="percent" val="33"/>
        <cfvo type="percent" val="67"/>
      </iconSet>
    </cfRule>
    <cfRule type="iconSet" priority="1060">
      <iconSet iconSet="3Signs">
        <cfvo type="percent" val="0"/>
        <cfvo type="percent" val="33"/>
        <cfvo type="percent" val="67"/>
      </iconSet>
    </cfRule>
    <cfRule type="iconSet" priority="1061">
      <iconSet iconSet="3Signs">
        <cfvo type="percent" val="0"/>
        <cfvo type="percent" val="33"/>
        <cfvo type="percent" val="67"/>
      </iconSet>
    </cfRule>
    <cfRule type="iconSet" priority="1062">
      <iconSet iconSet="3Signs">
        <cfvo type="percent" val="0"/>
        <cfvo type="percent" val="33"/>
        <cfvo type="percent" val="67"/>
      </iconSet>
    </cfRule>
    <cfRule type="iconSet" priority="1063">
      <iconSet iconSet="3Signs">
        <cfvo type="percent" val="0"/>
        <cfvo type="percent" val="33"/>
        <cfvo type="percent" val="67"/>
      </iconSet>
    </cfRule>
    <cfRule type="iconSet" priority="1064">
      <iconSet iconSet="3Signs">
        <cfvo type="percent" val="0"/>
        <cfvo type="percent" val="33"/>
        <cfvo type="percent" val="67"/>
      </iconSet>
    </cfRule>
    <cfRule type="iconSet" priority="1065">
      <iconSet iconSet="3Signs">
        <cfvo type="percent" val="0"/>
        <cfvo type="percent" val="33"/>
        <cfvo type="percent" val="67"/>
      </iconSet>
    </cfRule>
    <cfRule type="iconSet" priority="1066">
      <iconSet iconSet="3Signs">
        <cfvo type="percent" val="0"/>
        <cfvo type="percent" val="33"/>
        <cfvo type="percent" val="67"/>
      </iconSet>
    </cfRule>
    <cfRule type="iconSet" priority="1067">
      <iconSet iconSet="3Signs">
        <cfvo type="percent" val="0"/>
        <cfvo type="percent" val="33"/>
        <cfvo type="percent" val="67"/>
      </iconSet>
    </cfRule>
    <cfRule type="iconSet" priority="1068">
      <iconSet iconSet="3Signs">
        <cfvo type="percent" val="0"/>
        <cfvo type="percent" val="33"/>
        <cfvo type="percent" val="67"/>
      </iconSet>
    </cfRule>
    <cfRule type="iconSet" priority="1069">
      <iconSet iconSet="3Signs">
        <cfvo type="percent" val="0"/>
        <cfvo type="percent" val="33"/>
        <cfvo type="percent" val="67"/>
      </iconSet>
    </cfRule>
    <cfRule type="iconSet" priority="1070">
      <iconSet iconSet="3Signs">
        <cfvo type="percent" val="0"/>
        <cfvo type="percent" val="33"/>
        <cfvo type="percent" val="67"/>
      </iconSet>
    </cfRule>
    <cfRule type="iconSet" priority="1071">
      <iconSet iconSet="3Signs">
        <cfvo type="percent" val="0"/>
        <cfvo type="percent" val="33"/>
        <cfvo type="percent" val="67"/>
      </iconSet>
    </cfRule>
    <cfRule type="iconSet" priority="1072">
      <iconSet iconSet="3Signs">
        <cfvo type="percent" val="0"/>
        <cfvo type="percent" val="33"/>
        <cfvo type="percent" val="67"/>
      </iconSet>
    </cfRule>
    <cfRule type="iconSet" priority="1073">
      <iconSet iconSet="3Signs">
        <cfvo type="percent" val="0"/>
        <cfvo type="percent" val="33"/>
        <cfvo type="percent" val="67"/>
      </iconSet>
    </cfRule>
    <cfRule type="iconSet" priority="1074">
      <iconSet iconSet="3Signs">
        <cfvo type="percent" val="0"/>
        <cfvo type="percent" val="33"/>
        <cfvo type="percent" val="67"/>
      </iconSet>
    </cfRule>
    <cfRule type="iconSet" priority="1075">
      <iconSet iconSet="3Signs">
        <cfvo type="percent" val="0"/>
        <cfvo type="percent" val="33"/>
        <cfvo type="percent" val="67"/>
      </iconSet>
    </cfRule>
    <cfRule type="iconSet" priority="1076">
      <iconSet iconSet="3Signs">
        <cfvo type="percent" val="0"/>
        <cfvo type="percent" val="33"/>
        <cfvo type="percent" val="67"/>
      </iconSet>
    </cfRule>
    <cfRule type="iconSet" priority="1077">
      <iconSet iconSet="3Signs">
        <cfvo type="percent" val="0"/>
        <cfvo type="percent" val="33"/>
        <cfvo type="percent" val="67"/>
      </iconSet>
    </cfRule>
    <cfRule type="iconSet" priority="1078">
      <iconSet iconSet="3Signs">
        <cfvo type="percent" val="0"/>
        <cfvo type="percent" val="33"/>
        <cfvo type="percent" val="67"/>
      </iconSet>
    </cfRule>
    <cfRule type="iconSet" priority="1079">
      <iconSet iconSet="3Signs">
        <cfvo type="percent" val="0"/>
        <cfvo type="percent" val="33"/>
        <cfvo type="percent" val="67"/>
      </iconSet>
    </cfRule>
    <cfRule type="iconSet" priority="1080">
      <iconSet iconSet="3Signs">
        <cfvo type="percent" val="0"/>
        <cfvo type="percent" val="33"/>
        <cfvo type="percent" val="67"/>
      </iconSet>
    </cfRule>
    <cfRule type="iconSet" priority="1081">
      <iconSet iconSet="3Signs">
        <cfvo type="percent" val="0"/>
        <cfvo type="percent" val="33"/>
        <cfvo type="percent" val="67"/>
      </iconSet>
    </cfRule>
    <cfRule type="iconSet" priority="1082">
      <iconSet iconSet="3Signs">
        <cfvo type="percent" val="0"/>
        <cfvo type="percent" val="33"/>
        <cfvo type="percent" val="67"/>
      </iconSet>
    </cfRule>
    <cfRule type="iconSet" priority="1083">
      <iconSet iconSet="3Signs">
        <cfvo type="percent" val="0"/>
        <cfvo type="percent" val="33"/>
        <cfvo type="percent" val="67"/>
      </iconSet>
    </cfRule>
    <cfRule type="iconSet" priority="1084">
      <iconSet iconSet="3Signs">
        <cfvo type="percent" val="0"/>
        <cfvo type="percent" val="33"/>
        <cfvo type="percent" val="67"/>
      </iconSet>
    </cfRule>
    <cfRule type="iconSet" priority="1085">
      <iconSet iconSet="3Signs">
        <cfvo type="percent" val="0"/>
        <cfvo type="percent" val="33"/>
        <cfvo type="percent" val="67"/>
      </iconSet>
    </cfRule>
    <cfRule type="iconSet" priority="1086">
      <iconSet iconSet="3Signs">
        <cfvo type="percent" val="0"/>
        <cfvo type="percent" val="33"/>
        <cfvo type="percent" val="67"/>
      </iconSet>
    </cfRule>
    <cfRule type="iconSet" priority="1087">
      <iconSet iconSet="3Signs">
        <cfvo type="percent" val="0"/>
        <cfvo type="percent" val="33"/>
        <cfvo type="percent" val="67"/>
      </iconSet>
    </cfRule>
    <cfRule type="iconSet" priority="1088">
      <iconSet iconSet="3Signs">
        <cfvo type="percent" val="0"/>
        <cfvo type="percent" val="33"/>
        <cfvo type="percent" val="67"/>
      </iconSet>
    </cfRule>
    <cfRule type="iconSet" priority="1089">
      <iconSet iconSet="3Signs">
        <cfvo type="percent" val="0"/>
        <cfvo type="percent" val="33"/>
        <cfvo type="percent" val="67"/>
      </iconSet>
    </cfRule>
    <cfRule type="iconSet" priority="1090">
      <iconSet iconSet="3Signs">
        <cfvo type="percent" val="0"/>
        <cfvo type="percent" val="33"/>
        <cfvo type="percent" val="67"/>
      </iconSet>
    </cfRule>
    <cfRule type="iconSet" priority="1091">
      <iconSet iconSet="3Signs">
        <cfvo type="percent" val="0"/>
        <cfvo type="percent" val="33"/>
        <cfvo type="percent" val="67"/>
      </iconSet>
    </cfRule>
    <cfRule type="iconSet" priority="1092">
      <iconSet iconSet="3Signs">
        <cfvo type="percent" val="0"/>
        <cfvo type="percent" val="33"/>
        <cfvo type="percent" val="67"/>
      </iconSet>
    </cfRule>
    <cfRule type="iconSet" priority="1093">
      <iconSet iconSet="3Signs">
        <cfvo type="percent" val="0"/>
        <cfvo type="percent" val="33"/>
        <cfvo type="percent" val="67"/>
      </iconSet>
    </cfRule>
    <cfRule type="iconSet" priority="1094">
      <iconSet iconSet="3Signs">
        <cfvo type="percent" val="0"/>
        <cfvo type="percent" val="33"/>
        <cfvo type="percent" val="67"/>
      </iconSet>
    </cfRule>
    <cfRule type="iconSet" priority="1095">
      <iconSet iconSet="3Signs">
        <cfvo type="percent" val="0"/>
        <cfvo type="percent" val="33"/>
        <cfvo type="percent" val="67"/>
      </iconSet>
    </cfRule>
    <cfRule type="iconSet" priority="1096">
      <iconSet iconSet="3Signs">
        <cfvo type="percent" val="0"/>
        <cfvo type="percent" val="33"/>
        <cfvo type="percent" val="67"/>
      </iconSet>
    </cfRule>
    <cfRule type="iconSet" priority="1097">
      <iconSet iconSet="3Signs">
        <cfvo type="percent" val="0"/>
        <cfvo type="percent" val="33"/>
        <cfvo type="percent" val="67"/>
      </iconSet>
    </cfRule>
    <cfRule type="iconSet" priority="1098">
      <iconSet iconSet="3Signs">
        <cfvo type="percent" val="0"/>
        <cfvo type="percent" val="33"/>
        <cfvo type="percent" val="67"/>
      </iconSet>
    </cfRule>
    <cfRule type="iconSet" priority="1099">
      <iconSet iconSet="3Signs">
        <cfvo type="percent" val="0"/>
        <cfvo type="percent" val="33"/>
        <cfvo type="percent" val="67"/>
      </iconSet>
    </cfRule>
    <cfRule type="iconSet" priority="1100">
      <iconSet iconSet="3Signs">
        <cfvo type="percent" val="0"/>
        <cfvo type="percent" val="33"/>
        <cfvo type="percent" val="67"/>
      </iconSet>
    </cfRule>
    <cfRule type="iconSet" priority="1101">
      <iconSet iconSet="3Signs">
        <cfvo type="percent" val="0"/>
        <cfvo type="percent" val="33"/>
        <cfvo type="percent" val="67"/>
      </iconSet>
    </cfRule>
    <cfRule type="iconSet" priority="1102">
      <iconSet iconSet="3Signs">
        <cfvo type="percent" val="0"/>
        <cfvo type="percent" val="33"/>
        <cfvo type="percent" val="67"/>
      </iconSet>
    </cfRule>
    <cfRule type="iconSet" priority="1103">
      <iconSet iconSet="3Signs">
        <cfvo type="percent" val="0"/>
        <cfvo type="percent" val="33"/>
        <cfvo type="percent" val="67"/>
      </iconSet>
    </cfRule>
    <cfRule type="iconSet" priority="1104">
      <iconSet iconSet="3Signs">
        <cfvo type="percent" val="0"/>
        <cfvo type="percent" val="33"/>
        <cfvo type="percent" val="67"/>
      </iconSet>
    </cfRule>
    <cfRule type="iconSet" priority="1105">
      <iconSet iconSet="3Signs">
        <cfvo type="percent" val="0"/>
        <cfvo type="percent" val="33"/>
        <cfvo type="percent" val="67"/>
      </iconSet>
    </cfRule>
    <cfRule type="iconSet" priority="1106">
      <iconSet iconSet="3Signs">
        <cfvo type="percent" val="0"/>
        <cfvo type="percent" val="33"/>
        <cfvo type="percent" val="67"/>
      </iconSet>
    </cfRule>
    <cfRule type="iconSet" priority="1107">
      <iconSet iconSet="3Signs">
        <cfvo type="percent" val="0"/>
        <cfvo type="percent" val="33"/>
        <cfvo type="percent" val="67"/>
      </iconSet>
    </cfRule>
    <cfRule type="iconSet" priority="1108">
      <iconSet iconSet="3Signs">
        <cfvo type="percent" val="0"/>
        <cfvo type="percent" val="33"/>
        <cfvo type="percent" val="67"/>
      </iconSet>
    </cfRule>
    <cfRule type="iconSet" priority="1109">
      <iconSet iconSet="3Signs">
        <cfvo type="percent" val="0"/>
        <cfvo type="percent" val="33"/>
        <cfvo type="percent" val="67"/>
      </iconSet>
    </cfRule>
    <cfRule type="iconSet" priority="1110">
      <iconSet iconSet="3Signs">
        <cfvo type="percent" val="0"/>
        <cfvo type="percent" val="33"/>
        <cfvo type="percent" val="67"/>
      </iconSet>
    </cfRule>
    <cfRule type="iconSet" priority="1111">
      <iconSet iconSet="3Signs">
        <cfvo type="percent" val="0"/>
        <cfvo type="percent" val="33"/>
        <cfvo type="percent" val="67"/>
      </iconSet>
    </cfRule>
    <cfRule type="iconSet" priority="1112">
      <iconSet iconSet="3Signs">
        <cfvo type="percent" val="0"/>
        <cfvo type="percent" val="33"/>
        <cfvo type="percent" val="67"/>
      </iconSet>
    </cfRule>
    <cfRule type="iconSet" priority="1113">
      <iconSet iconSet="3Signs">
        <cfvo type="percent" val="0"/>
        <cfvo type="percent" val="33"/>
        <cfvo type="percent" val="67"/>
      </iconSet>
    </cfRule>
    <cfRule type="iconSet" priority="1114">
      <iconSet iconSet="3Signs">
        <cfvo type="percent" val="0"/>
        <cfvo type="percent" val="33"/>
        <cfvo type="percent" val="67"/>
      </iconSet>
    </cfRule>
    <cfRule type="iconSet" priority="1115">
      <iconSet iconSet="3Signs">
        <cfvo type="percent" val="0"/>
        <cfvo type="percent" val="33"/>
        <cfvo type="percent" val="67"/>
      </iconSet>
    </cfRule>
    <cfRule type="iconSet" priority="1116">
      <iconSet iconSet="3Signs">
        <cfvo type="percent" val="0"/>
        <cfvo type="percent" val="33"/>
        <cfvo type="percent" val="67"/>
      </iconSet>
    </cfRule>
    <cfRule type="iconSet" priority="1117">
      <iconSet iconSet="3Signs">
        <cfvo type="percent" val="0"/>
        <cfvo type="percent" val="33"/>
        <cfvo type="percent" val="67"/>
      </iconSet>
    </cfRule>
    <cfRule type="iconSet" priority="1118">
      <iconSet iconSet="3Signs">
        <cfvo type="percent" val="0"/>
        <cfvo type="percent" val="33"/>
        <cfvo type="percent" val="67"/>
      </iconSet>
    </cfRule>
    <cfRule type="iconSet" priority="1119">
      <iconSet iconSet="3Signs">
        <cfvo type="percent" val="0"/>
        <cfvo type="percent" val="33"/>
        <cfvo type="percent" val="67"/>
      </iconSet>
    </cfRule>
    <cfRule type="iconSet" priority="1120">
      <iconSet iconSet="3Signs">
        <cfvo type="percent" val="0"/>
        <cfvo type="percent" val="33"/>
        <cfvo type="percent" val="67"/>
      </iconSet>
    </cfRule>
    <cfRule type="iconSet" priority="1121">
      <iconSet iconSet="3Signs">
        <cfvo type="percent" val="0"/>
        <cfvo type="percent" val="33"/>
        <cfvo type="percent" val="67"/>
      </iconSet>
    </cfRule>
    <cfRule type="iconSet" priority="1122">
      <iconSet iconSet="3Signs">
        <cfvo type="percent" val="0"/>
        <cfvo type="percent" val="33"/>
        <cfvo type="percent" val="67"/>
      </iconSet>
    </cfRule>
    <cfRule type="iconSet" priority="1123">
      <iconSet iconSet="3Signs">
        <cfvo type="percent" val="0"/>
        <cfvo type="percent" val="33"/>
        <cfvo type="percent" val="67"/>
      </iconSet>
    </cfRule>
    <cfRule type="iconSet" priority="1124">
      <iconSet iconSet="3Signs">
        <cfvo type="percent" val="0"/>
        <cfvo type="percent" val="33"/>
        <cfvo type="percent" val="67"/>
      </iconSet>
    </cfRule>
    <cfRule type="iconSet" priority="1125">
      <iconSet iconSet="3Signs">
        <cfvo type="percent" val="0"/>
        <cfvo type="percent" val="33"/>
        <cfvo type="percent" val="67"/>
      </iconSet>
    </cfRule>
    <cfRule type="iconSet" priority="1126">
      <iconSet iconSet="3Signs">
        <cfvo type="percent" val="0"/>
        <cfvo type="percent" val="33"/>
        <cfvo type="percent" val="67"/>
      </iconSet>
    </cfRule>
    <cfRule type="iconSet" priority="1127">
      <iconSet iconSet="3Signs">
        <cfvo type="percent" val="0"/>
        <cfvo type="percent" val="33"/>
        <cfvo type="percent" val="67"/>
      </iconSet>
    </cfRule>
    <cfRule type="iconSet" priority="1128">
      <iconSet iconSet="3Signs">
        <cfvo type="percent" val="0"/>
        <cfvo type="percent" val="33"/>
        <cfvo type="percent" val="67"/>
      </iconSet>
    </cfRule>
    <cfRule type="iconSet" priority="1129">
      <iconSet iconSet="3Signs">
        <cfvo type="percent" val="0"/>
        <cfvo type="percent" val="33"/>
        <cfvo type="percent" val="67"/>
      </iconSet>
    </cfRule>
    <cfRule type="iconSet" priority="1130">
      <iconSet iconSet="3Signs">
        <cfvo type="percent" val="0"/>
        <cfvo type="percent" val="33"/>
        <cfvo type="percent" val="67"/>
      </iconSet>
    </cfRule>
    <cfRule type="iconSet" priority="1131">
      <iconSet iconSet="3Signs">
        <cfvo type="percent" val="0"/>
        <cfvo type="percent" val="33"/>
        <cfvo type="percent" val="67"/>
      </iconSet>
    </cfRule>
    <cfRule type="iconSet" priority="1132">
      <iconSet iconSet="3Signs">
        <cfvo type="percent" val="0"/>
        <cfvo type="percent" val="33"/>
        <cfvo type="percent" val="67"/>
      </iconSet>
    </cfRule>
    <cfRule type="iconSet" priority="1133">
      <iconSet iconSet="3Signs">
        <cfvo type="percent" val="0"/>
        <cfvo type="percent" val="33"/>
        <cfvo type="percent" val="67"/>
      </iconSet>
    </cfRule>
    <cfRule type="iconSet" priority="1134">
      <iconSet iconSet="3Signs">
        <cfvo type="percent" val="0"/>
        <cfvo type="percent" val="33"/>
        <cfvo type="percent" val="67"/>
      </iconSet>
    </cfRule>
    <cfRule type="iconSet" priority="1135">
      <iconSet iconSet="3Signs">
        <cfvo type="percent" val="0"/>
        <cfvo type="percent" val="33"/>
        <cfvo type="percent" val="67"/>
      </iconSet>
    </cfRule>
    <cfRule type="iconSet" priority="1136">
      <iconSet iconSet="3Signs">
        <cfvo type="percent" val="0"/>
        <cfvo type="percent" val="33"/>
        <cfvo type="percent" val="67"/>
      </iconSet>
    </cfRule>
    <cfRule type="iconSet" priority="1137">
      <iconSet iconSet="3Signs">
        <cfvo type="percent" val="0"/>
        <cfvo type="percent" val="33"/>
        <cfvo type="percent" val="67"/>
      </iconSet>
    </cfRule>
    <cfRule type="iconSet" priority="1138">
      <iconSet iconSet="3Signs">
        <cfvo type="percent" val="0"/>
        <cfvo type="percent" val="33"/>
        <cfvo type="percent" val="67"/>
      </iconSet>
    </cfRule>
    <cfRule type="iconSet" priority="1139">
      <iconSet iconSet="3Signs">
        <cfvo type="percent" val="0"/>
        <cfvo type="percent" val="33"/>
        <cfvo type="percent" val="67"/>
      </iconSet>
    </cfRule>
    <cfRule type="iconSet" priority="1140">
      <iconSet iconSet="3Signs">
        <cfvo type="percent" val="0"/>
        <cfvo type="percent" val="33"/>
        <cfvo type="percent" val="67"/>
      </iconSet>
    </cfRule>
    <cfRule type="iconSet" priority="1141">
      <iconSet iconSet="3Signs">
        <cfvo type="percent" val="0"/>
        <cfvo type="percent" val="33"/>
        <cfvo type="percent" val="67"/>
      </iconSet>
    </cfRule>
    <cfRule type="iconSet" priority="1142">
      <iconSet iconSet="3Signs">
        <cfvo type="percent" val="0"/>
        <cfvo type="percent" val="33"/>
        <cfvo type="percent" val="67"/>
      </iconSet>
    </cfRule>
    <cfRule type="iconSet" priority="1143">
      <iconSet iconSet="3Signs">
        <cfvo type="percent" val="0"/>
        <cfvo type="percent" val="33"/>
        <cfvo type="percent" val="67"/>
      </iconSet>
    </cfRule>
    <cfRule type="iconSet" priority="1144">
      <iconSet iconSet="3Signs">
        <cfvo type="percent" val="0"/>
        <cfvo type="percent" val="33"/>
        <cfvo type="percent" val="67"/>
      </iconSet>
    </cfRule>
    <cfRule type="iconSet" priority="1145">
      <iconSet iconSet="3Signs">
        <cfvo type="percent" val="0"/>
        <cfvo type="percent" val="33"/>
        <cfvo type="percent" val="67"/>
      </iconSet>
    </cfRule>
    <cfRule type="iconSet" priority="1146">
      <iconSet iconSet="3Signs">
        <cfvo type="percent" val="0"/>
        <cfvo type="percent" val="33"/>
        <cfvo type="percent" val="67"/>
      </iconSet>
    </cfRule>
    <cfRule type="iconSet" priority="1147">
      <iconSet iconSet="3Signs">
        <cfvo type="percent" val="0"/>
        <cfvo type="percent" val="33"/>
        <cfvo type="percent" val="67"/>
      </iconSet>
    </cfRule>
    <cfRule type="iconSet" priority="1148">
      <iconSet iconSet="3Signs">
        <cfvo type="percent" val="0"/>
        <cfvo type="percent" val="33"/>
        <cfvo type="percent" val="67"/>
      </iconSet>
    </cfRule>
    <cfRule type="iconSet" priority="1149">
      <iconSet iconSet="3Signs">
        <cfvo type="percent" val="0"/>
        <cfvo type="percent" val="33"/>
        <cfvo type="percent" val="67"/>
      </iconSet>
    </cfRule>
    <cfRule type="iconSet" priority="1150">
      <iconSet iconSet="3Signs">
        <cfvo type="percent" val="0"/>
        <cfvo type="percent" val="33"/>
        <cfvo type="percent" val="67"/>
      </iconSet>
    </cfRule>
    <cfRule type="iconSet" priority="1151">
      <iconSet iconSet="3Signs">
        <cfvo type="percent" val="0"/>
        <cfvo type="percent" val="33"/>
        <cfvo type="percent" val="67"/>
      </iconSet>
    </cfRule>
    <cfRule type="iconSet" priority="1152">
      <iconSet iconSet="3Signs">
        <cfvo type="percent" val="0"/>
        <cfvo type="percent" val="33"/>
        <cfvo type="percent" val="67"/>
      </iconSet>
    </cfRule>
    <cfRule type="iconSet" priority="1153">
      <iconSet iconSet="3Signs">
        <cfvo type="percent" val="0"/>
        <cfvo type="percent" val="33"/>
        <cfvo type="percent" val="67"/>
      </iconSet>
    </cfRule>
    <cfRule type="iconSet" priority="1154">
      <iconSet iconSet="3Signs">
        <cfvo type="percent" val="0"/>
        <cfvo type="percent" val="33"/>
        <cfvo type="percent" val="67"/>
      </iconSet>
    </cfRule>
    <cfRule type="iconSet" priority="1155">
      <iconSet iconSet="3Signs">
        <cfvo type="percent" val="0"/>
        <cfvo type="percent" val="33"/>
        <cfvo type="percent" val="67"/>
      </iconSet>
    </cfRule>
    <cfRule type="iconSet" priority="1156">
      <iconSet iconSet="3Signs">
        <cfvo type="percent" val="0"/>
        <cfvo type="percent" val="33"/>
        <cfvo type="percent" val="67"/>
      </iconSet>
    </cfRule>
    <cfRule type="iconSet" priority="1157">
      <iconSet iconSet="3Signs">
        <cfvo type="percent" val="0"/>
        <cfvo type="percent" val="33"/>
        <cfvo type="percent" val="67"/>
      </iconSet>
    </cfRule>
    <cfRule type="iconSet" priority="1158">
      <iconSet iconSet="3Signs">
        <cfvo type="percent" val="0"/>
        <cfvo type="percent" val="33"/>
        <cfvo type="percent" val="67"/>
      </iconSet>
    </cfRule>
    <cfRule type="iconSet" priority="1159">
      <iconSet iconSet="3Signs">
        <cfvo type="percent" val="0"/>
        <cfvo type="percent" val="33"/>
        <cfvo type="percent" val="67"/>
      </iconSet>
    </cfRule>
    <cfRule type="iconSet" priority="1160">
      <iconSet iconSet="3Signs">
        <cfvo type="percent" val="0"/>
        <cfvo type="percent" val="33"/>
        <cfvo type="percent" val="67"/>
      </iconSet>
    </cfRule>
    <cfRule type="iconSet" priority="1161">
      <iconSet iconSet="3Signs">
        <cfvo type="percent" val="0"/>
        <cfvo type="percent" val="33"/>
        <cfvo type="percent" val="67"/>
      </iconSet>
    </cfRule>
    <cfRule type="iconSet" priority="1162">
      <iconSet iconSet="3Signs">
        <cfvo type="percent" val="0"/>
        <cfvo type="percent" val="33"/>
        <cfvo type="percent" val="67"/>
      </iconSet>
    </cfRule>
    <cfRule type="iconSet" priority="1163">
      <iconSet iconSet="3Signs">
        <cfvo type="percent" val="0"/>
        <cfvo type="percent" val="33"/>
        <cfvo type="percent" val="67"/>
      </iconSet>
    </cfRule>
    <cfRule type="iconSet" priority="1164">
      <iconSet iconSet="3Signs">
        <cfvo type="percent" val="0"/>
        <cfvo type="percent" val="33"/>
        <cfvo type="percent" val="67"/>
      </iconSet>
    </cfRule>
    <cfRule type="iconSet" priority="1165">
      <iconSet iconSet="3Signs">
        <cfvo type="percent" val="0"/>
        <cfvo type="percent" val="33"/>
        <cfvo type="percent" val="67"/>
      </iconSet>
    </cfRule>
    <cfRule type="iconSet" priority="1166">
      <iconSet iconSet="3Signs">
        <cfvo type="percent" val="0"/>
        <cfvo type="percent" val="33"/>
        <cfvo type="percent" val="67"/>
      </iconSet>
    </cfRule>
    <cfRule type="iconSet" priority="1167">
      <iconSet iconSet="3Signs">
        <cfvo type="percent" val="0"/>
        <cfvo type="percent" val="33"/>
        <cfvo type="percent" val="67"/>
      </iconSet>
    </cfRule>
    <cfRule type="iconSet" priority="1168">
      <iconSet iconSet="3Signs">
        <cfvo type="percent" val="0"/>
        <cfvo type="percent" val="33"/>
        <cfvo type="percent" val="67"/>
      </iconSet>
    </cfRule>
    <cfRule type="iconSet" priority="1169">
      <iconSet iconSet="3Signs">
        <cfvo type="percent" val="0"/>
        <cfvo type="percent" val="33"/>
        <cfvo type="percent" val="67"/>
      </iconSet>
    </cfRule>
    <cfRule type="iconSet" priority="1170">
      <iconSet iconSet="3Signs">
        <cfvo type="percent" val="0"/>
        <cfvo type="percent" val="33"/>
        <cfvo type="percent" val="67"/>
      </iconSet>
    </cfRule>
    <cfRule type="iconSet" priority="1171">
      <iconSet iconSet="3Signs">
        <cfvo type="percent" val="0"/>
        <cfvo type="percent" val="33"/>
        <cfvo type="percent" val="67"/>
      </iconSet>
    </cfRule>
    <cfRule type="iconSet" priority="1172">
      <iconSet iconSet="3Signs">
        <cfvo type="percent" val="0"/>
        <cfvo type="percent" val="33"/>
        <cfvo type="percent" val="67"/>
      </iconSet>
    </cfRule>
    <cfRule type="iconSet" priority="1173">
      <iconSet iconSet="3Signs">
        <cfvo type="percent" val="0"/>
        <cfvo type="percent" val="33"/>
        <cfvo type="percent" val="67"/>
      </iconSet>
    </cfRule>
    <cfRule type="iconSet" priority="1174">
      <iconSet iconSet="3Signs">
        <cfvo type="percent" val="0"/>
        <cfvo type="percent" val="33"/>
        <cfvo type="percent" val="67"/>
      </iconSet>
    </cfRule>
    <cfRule type="iconSet" priority="1175">
      <iconSet iconSet="3Signs">
        <cfvo type="percent" val="0"/>
        <cfvo type="percent" val="33"/>
        <cfvo type="percent" val="67"/>
      </iconSet>
    </cfRule>
    <cfRule type="iconSet" priority="1176">
      <iconSet iconSet="3Signs">
        <cfvo type="percent" val="0"/>
        <cfvo type="percent" val="33"/>
        <cfvo type="percent" val="67"/>
      </iconSet>
    </cfRule>
    <cfRule type="iconSet" priority="1177">
      <iconSet iconSet="3Signs">
        <cfvo type="percent" val="0"/>
        <cfvo type="percent" val="33"/>
        <cfvo type="percent" val="67"/>
      </iconSet>
    </cfRule>
    <cfRule type="iconSet" priority="1178">
      <iconSet iconSet="3Signs">
        <cfvo type="percent" val="0"/>
        <cfvo type="percent" val="33"/>
        <cfvo type="percent" val="67"/>
      </iconSet>
    </cfRule>
    <cfRule type="iconSet" priority="1179">
      <iconSet iconSet="3Signs">
        <cfvo type="percent" val="0"/>
        <cfvo type="percent" val="33"/>
        <cfvo type="percent" val="67"/>
      </iconSet>
    </cfRule>
    <cfRule type="iconSet" priority="1180">
      <iconSet iconSet="3Signs">
        <cfvo type="percent" val="0"/>
        <cfvo type="percent" val="33"/>
        <cfvo type="percent" val="67"/>
      </iconSet>
    </cfRule>
    <cfRule type="iconSet" priority="1181">
      <iconSet iconSet="3Signs">
        <cfvo type="percent" val="0"/>
        <cfvo type="percent" val="33"/>
        <cfvo type="percent" val="67"/>
      </iconSet>
    </cfRule>
    <cfRule type="iconSet" priority="1182">
      <iconSet iconSet="3Signs">
        <cfvo type="percent" val="0"/>
        <cfvo type="percent" val="33"/>
        <cfvo type="percent" val="67"/>
      </iconSet>
    </cfRule>
    <cfRule type="iconSet" priority="1183">
      <iconSet iconSet="3Signs">
        <cfvo type="percent" val="0"/>
        <cfvo type="percent" val="33"/>
        <cfvo type="percent" val="67"/>
      </iconSet>
    </cfRule>
    <cfRule type="iconSet" priority="1184">
      <iconSet iconSet="3Signs">
        <cfvo type="percent" val="0"/>
        <cfvo type="percent" val="33"/>
        <cfvo type="percent" val="67"/>
      </iconSet>
    </cfRule>
    <cfRule type="iconSet" priority="1185">
      <iconSet iconSet="3Signs">
        <cfvo type="percent" val="0"/>
        <cfvo type="percent" val="33"/>
        <cfvo type="percent" val="67"/>
      </iconSet>
    </cfRule>
    <cfRule type="iconSet" priority="1186">
      <iconSet iconSet="3Signs">
        <cfvo type="percent" val="0"/>
        <cfvo type="percent" val="33"/>
        <cfvo type="percent" val="67"/>
      </iconSet>
    </cfRule>
    <cfRule type="iconSet" priority="1187">
      <iconSet iconSet="3Signs">
        <cfvo type="percent" val="0"/>
        <cfvo type="percent" val="33"/>
        <cfvo type="percent" val="67"/>
      </iconSet>
    </cfRule>
    <cfRule type="iconSet" priority="1188">
      <iconSet iconSet="3Signs">
        <cfvo type="percent" val="0"/>
        <cfvo type="percent" val="33"/>
        <cfvo type="percent" val="67"/>
      </iconSet>
    </cfRule>
    <cfRule type="iconSet" priority="1189">
      <iconSet iconSet="3Signs">
        <cfvo type="percent" val="0"/>
        <cfvo type="percent" val="33"/>
        <cfvo type="percent" val="67"/>
      </iconSet>
    </cfRule>
    <cfRule type="iconSet" priority="1190">
      <iconSet iconSet="3Signs">
        <cfvo type="percent" val="0"/>
        <cfvo type="percent" val="33"/>
        <cfvo type="percent" val="67"/>
      </iconSet>
    </cfRule>
    <cfRule type="iconSet" priority="1191">
      <iconSet iconSet="3Signs">
        <cfvo type="percent" val="0"/>
        <cfvo type="percent" val="33"/>
        <cfvo type="percent" val="67"/>
      </iconSet>
    </cfRule>
    <cfRule type="iconSet" priority="1192">
      <iconSet iconSet="3Signs">
        <cfvo type="percent" val="0"/>
        <cfvo type="percent" val="33"/>
        <cfvo type="percent" val="67"/>
      </iconSet>
    </cfRule>
    <cfRule type="iconSet" priority="1193">
      <iconSet iconSet="3Signs">
        <cfvo type="percent" val="0"/>
        <cfvo type="percent" val="33"/>
        <cfvo type="percent" val="67"/>
      </iconSet>
    </cfRule>
    <cfRule type="iconSet" priority="1194">
      <iconSet iconSet="3Signs">
        <cfvo type="percent" val="0"/>
        <cfvo type="percent" val="33"/>
        <cfvo type="percent" val="67"/>
      </iconSet>
    </cfRule>
    <cfRule type="iconSet" priority="1195">
      <iconSet iconSet="3Signs">
        <cfvo type="percent" val="0"/>
        <cfvo type="percent" val="33"/>
        <cfvo type="percent" val="67"/>
      </iconSet>
    </cfRule>
    <cfRule type="iconSet" priority="1196">
      <iconSet iconSet="3Signs">
        <cfvo type="percent" val="0"/>
        <cfvo type="percent" val="33"/>
        <cfvo type="percent" val="67"/>
      </iconSet>
    </cfRule>
    <cfRule type="iconSet" priority="1197">
      <iconSet iconSet="3Signs">
        <cfvo type="percent" val="0"/>
        <cfvo type="percent" val="33"/>
        <cfvo type="percent" val="67"/>
      </iconSet>
    </cfRule>
    <cfRule type="iconSet" priority="1198">
      <iconSet iconSet="3Signs">
        <cfvo type="percent" val="0"/>
        <cfvo type="percent" val="33"/>
        <cfvo type="percent" val="67"/>
      </iconSet>
    </cfRule>
    <cfRule type="iconSet" priority="1199">
      <iconSet iconSet="3Signs">
        <cfvo type="percent" val="0"/>
        <cfvo type="percent" val="33"/>
        <cfvo type="percent" val="67"/>
      </iconSet>
    </cfRule>
    <cfRule type="iconSet" priority="1200">
      <iconSet iconSet="3Signs">
        <cfvo type="percent" val="0"/>
        <cfvo type="percent" val="33"/>
        <cfvo type="percent" val="67"/>
      </iconSet>
    </cfRule>
    <cfRule type="iconSet" priority="1201">
      <iconSet iconSet="3Signs">
        <cfvo type="percent" val="0"/>
        <cfvo type="percent" val="33"/>
        <cfvo type="percent" val="67"/>
      </iconSet>
    </cfRule>
    <cfRule type="iconSet" priority="1202">
      <iconSet iconSet="3Signs">
        <cfvo type="percent" val="0"/>
        <cfvo type="percent" val="33"/>
        <cfvo type="percent" val="67"/>
      </iconSet>
    </cfRule>
    <cfRule type="iconSet" priority="1203">
      <iconSet iconSet="3Signs">
        <cfvo type="percent" val="0"/>
        <cfvo type="percent" val="33"/>
        <cfvo type="percent" val="67"/>
      </iconSet>
    </cfRule>
    <cfRule type="iconSet" priority="1204">
      <iconSet iconSet="3Signs">
        <cfvo type="percent" val="0"/>
        <cfvo type="percent" val="33"/>
        <cfvo type="percent" val="67"/>
      </iconSet>
    </cfRule>
    <cfRule type="iconSet" priority="1205">
      <iconSet iconSet="3Signs">
        <cfvo type="percent" val="0"/>
        <cfvo type="percent" val="33"/>
        <cfvo type="percent" val="67"/>
      </iconSet>
    </cfRule>
    <cfRule type="iconSet" priority="1206">
      <iconSet iconSet="3Signs">
        <cfvo type="percent" val="0"/>
        <cfvo type="percent" val="33"/>
        <cfvo type="percent" val="67"/>
      </iconSet>
    </cfRule>
    <cfRule type="iconSet" priority="1207">
      <iconSet iconSet="3Signs">
        <cfvo type="percent" val="0"/>
        <cfvo type="percent" val="33"/>
        <cfvo type="percent" val="67"/>
      </iconSet>
    </cfRule>
    <cfRule type="iconSet" priority="1208">
      <iconSet iconSet="3Signs">
        <cfvo type="percent" val="0"/>
        <cfvo type="percent" val="33"/>
        <cfvo type="percent" val="67"/>
      </iconSet>
    </cfRule>
    <cfRule type="iconSet" priority="1209">
      <iconSet iconSet="3Signs">
        <cfvo type="percent" val="0"/>
        <cfvo type="percent" val="33"/>
        <cfvo type="percent" val="67"/>
      </iconSet>
    </cfRule>
    <cfRule type="iconSet" priority="1210">
      <iconSet iconSet="3Signs">
        <cfvo type="percent" val="0"/>
        <cfvo type="percent" val="33"/>
        <cfvo type="percent" val="67"/>
      </iconSet>
    </cfRule>
    <cfRule type="iconSet" priority="1211">
      <iconSet iconSet="3Signs">
        <cfvo type="percent" val="0"/>
        <cfvo type="percent" val="33"/>
        <cfvo type="percent" val="67"/>
      </iconSet>
    </cfRule>
    <cfRule type="iconSet" priority="1212">
      <iconSet iconSet="3Signs">
        <cfvo type="percent" val="0"/>
        <cfvo type="percent" val="33"/>
        <cfvo type="percent" val="67"/>
      </iconSet>
    </cfRule>
    <cfRule type="iconSet" priority="1213">
      <iconSet iconSet="3Signs">
        <cfvo type="percent" val="0"/>
        <cfvo type="percent" val="33"/>
        <cfvo type="percent" val="67"/>
      </iconSet>
    </cfRule>
    <cfRule type="iconSet" priority="1214">
      <iconSet iconSet="3Signs">
        <cfvo type="percent" val="0"/>
        <cfvo type="percent" val="33"/>
        <cfvo type="percent" val="67"/>
      </iconSet>
    </cfRule>
    <cfRule type="iconSet" priority="1215">
      <iconSet iconSet="3Signs">
        <cfvo type="percent" val="0"/>
        <cfvo type="percent" val="33"/>
        <cfvo type="percent" val="67"/>
      </iconSet>
    </cfRule>
    <cfRule type="iconSet" priority="1216">
      <iconSet iconSet="3Signs">
        <cfvo type="percent" val="0"/>
        <cfvo type="percent" val="33"/>
        <cfvo type="percent" val="67"/>
      </iconSet>
    </cfRule>
    <cfRule type="iconSet" priority="1217">
      <iconSet iconSet="3Signs">
        <cfvo type="percent" val="0"/>
        <cfvo type="percent" val="33"/>
        <cfvo type="percent" val="67"/>
      </iconSet>
    </cfRule>
    <cfRule type="iconSet" priority="1218">
      <iconSet iconSet="3Signs">
        <cfvo type="percent" val="0"/>
        <cfvo type="percent" val="33"/>
        <cfvo type="percent" val="67"/>
      </iconSet>
    </cfRule>
    <cfRule type="iconSet" priority="1219">
      <iconSet iconSet="3Signs">
        <cfvo type="percent" val="0"/>
        <cfvo type="percent" val="33"/>
        <cfvo type="percent" val="67"/>
      </iconSet>
    </cfRule>
    <cfRule type="iconSet" priority="1220">
      <iconSet iconSet="3Signs">
        <cfvo type="percent" val="0"/>
        <cfvo type="percent" val="33"/>
        <cfvo type="percent" val="67"/>
      </iconSet>
    </cfRule>
    <cfRule type="iconSet" priority="1221">
      <iconSet iconSet="3Signs">
        <cfvo type="percent" val="0"/>
        <cfvo type="percent" val="33"/>
        <cfvo type="percent" val="67"/>
      </iconSet>
    </cfRule>
    <cfRule type="iconSet" priority="1222">
      <iconSet iconSet="3Signs">
        <cfvo type="percent" val="0"/>
        <cfvo type="percent" val="33"/>
        <cfvo type="percent" val="67"/>
      </iconSet>
    </cfRule>
    <cfRule type="iconSet" priority="1223">
      <iconSet iconSet="3Signs">
        <cfvo type="percent" val="0"/>
        <cfvo type="percent" val="33"/>
        <cfvo type="percent" val="67"/>
      </iconSet>
    </cfRule>
    <cfRule type="iconSet" priority="1224">
      <iconSet iconSet="3Signs">
        <cfvo type="percent" val="0"/>
        <cfvo type="percent" val="33"/>
        <cfvo type="percent" val="67"/>
      </iconSet>
    </cfRule>
    <cfRule type="iconSet" priority="1225">
      <iconSet iconSet="3Signs">
        <cfvo type="percent" val="0"/>
        <cfvo type="percent" val="33"/>
        <cfvo type="percent" val="67"/>
      </iconSet>
    </cfRule>
    <cfRule type="iconSet" priority="1226">
      <iconSet iconSet="3Signs">
        <cfvo type="percent" val="0"/>
        <cfvo type="percent" val="33"/>
        <cfvo type="percent" val="67"/>
      </iconSet>
    </cfRule>
    <cfRule type="iconSet" priority="1227">
      <iconSet iconSet="3Signs">
        <cfvo type="percent" val="0"/>
        <cfvo type="percent" val="33"/>
        <cfvo type="percent" val="67"/>
      </iconSet>
    </cfRule>
    <cfRule type="iconSet" priority="1228">
      <iconSet iconSet="3Signs">
        <cfvo type="percent" val="0"/>
        <cfvo type="percent" val="33"/>
        <cfvo type="percent" val="67"/>
      </iconSet>
    </cfRule>
    <cfRule type="iconSet" priority="1229">
      <iconSet iconSet="3Signs">
        <cfvo type="percent" val="0"/>
        <cfvo type="percent" val="33"/>
        <cfvo type="percent" val="67"/>
      </iconSet>
    </cfRule>
    <cfRule type="iconSet" priority="1230">
      <iconSet iconSet="3Signs">
        <cfvo type="percent" val="0"/>
        <cfvo type="percent" val="33"/>
        <cfvo type="percent" val="67"/>
      </iconSet>
    </cfRule>
    <cfRule type="iconSet" priority="1231">
      <iconSet iconSet="3Signs">
        <cfvo type="percent" val="0"/>
        <cfvo type="percent" val="33"/>
        <cfvo type="percent" val="67"/>
      </iconSet>
    </cfRule>
    <cfRule type="iconSet" priority="1232">
      <iconSet iconSet="3Signs">
        <cfvo type="percent" val="0"/>
        <cfvo type="percent" val="33"/>
        <cfvo type="percent" val="67"/>
      </iconSet>
    </cfRule>
    <cfRule type="iconSet" priority="1233">
      <iconSet iconSet="3Signs">
        <cfvo type="percent" val="0"/>
        <cfvo type="percent" val="33"/>
        <cfvo type="percent" val="67"/>
      </iconSet>
    </cfRule>
    <cfRule type="iconSet" priority="1234">
      <iconSet iconSet="3Signs">
        <cfvo type="percent" val="0"/>
        <cfvo type="percent" val="33"/>
        <cfvo type="percent" val="67"/>
      </iconSet>
    </cfRule>
    <cfRule type="iconSet" priority="1235">
      <iconSet iconSet="3Signs">
        <cfvo type="percent" val="0"/>
        <cfvo type="percent" val="33"/>
        <cfvo type="percent" val="67"/>
      </iconSet>
    </cfRule>
    <cfRule type="iconSet" priority="1236">
      <iconSet iconSet="3Signs">
        <cfvo type="percent" val="0"/>
        <cfvo type="percent" val="33"/>
        <cfvo type="percent" val="67"/>
      </iconSet>
    </cfRule>
    <cfRule type="iconSet" priority="1237">
      <iconSet iconSet="3Signs">
        <cfvo type="percent" val="0"/>
        <cfvo type="percent" val="33"/>
        <cfvo type="percent" val="67"/>
      </iconSet>
    </cfRule>
    <cfRule type="iconSet" priority="1238">
      <iconSet iconSet="3Signs">
        <cfvo type="percent" val="0"/>
        <cfvo type="percent" val="33"/>
        <cfvo type="percent" val="67"/>
      </iconSet>
    </cfRule>
    <cfRule type="iconSet" priority="1239">
      <iconSet iconSet="3Signs">
        <cfvo type="percent" val="0"/>
        <cfvo type="percent" val="33"/>
        <cfvo type="percent" val="67"/>
      </iconSet>
    </cfRule>
    <cfRule type="iconSet" priority="1240">
      <iconSet iconSet="3Signs">
        <cfvo type="percent" val="0"/>
        <cfvo type="percent" val="33"/>
        <cfvo type="percent" val="67"/>
      </iconSet>
    </cfRule>
    <cfRule type="iconSet" priority="1241">
      <iconSet iconSet="3Signs">
        <cfvo type="percent" val="0"/>
        <cfvo type="percent" val="33"/>
        <cfvo type="percent" val="67"/>
      </iconSet>
    </cfRule>
    <cfRule type="iconSet" priority="1242">
      <iconSet iconSet="3Signs">
        <cfvo type="percent" val="0"/>
        <cfvo type="percent" val="33"/>
        <cfvo type="percent" val="67"/>
      </iconSet>
    </cfRule>
    <cfRule type="iconSet" priority="1243">
      <iconSet iconSet="3Signs">
        <cfvo type="percent" val="0"/>
        <cfvo type="percent" val="33"/>
        <cfvo type="percent" val="67"/>
      </iconSet>
    </cfRule>
    <cfRule type="iconSet" priority="1244">
      <iconSet iconSet="3Signs">
        <cfvo type="percent" val="0"/>
        <cfvo type="percent" val="33"/>
        <cfvo type="percent" val="67"/>
      </iconSet>
    </cfRule>
    <cfRule type="iconSet" priority="1245">
      <iconSet iconSet="3Signs">
        <cfvo type="percent" val="0"/>
        <cfvo type="percent" val="33"/>
        <cfvo type="percent" val="67"/>
      </iconSet>
    </cfRule>
    <cfRule type="iconSet" priority="1246">
      <iconSet iconSet="3Signs">
        <cfvo type="percent" val="0"/>
        <cfvo type="percent" val="33"/>
        <cfvo type="percent" val="67"/>
      </iconSet>
    </cfRule>
    <cfRule type="iconSet" priority="1247">
      <iconSet iconSet="3Signs">
        <cfvo type="percent" val="0"/>
        <cfvo type="percent" val="33"/>
        <cfvo type="percent" val="67"/>
      </iconSet>
    </cfRule>
    <cfRule type="iconSet" priority="1248">
      <iconSet iconSet="3Signs">
        <cfvo type="percent" val="0"/>
        <cfvo type="percent" val="33"/>
        <cfvo type="percent" val="67"/>
      </iconSet>
    </cfRule>
    <cfRule type="iconSet" priority="1249">
      <iconSet iconSet="3Signs">
        <cfvo type="percent" val="0"/>
        <cfvo type="percent" val="33"/>
        <cfvo type="percent" val="67"/>
      </iconSet>
    </cfRule>
    <cfRule type="iconSet" priority="1250">
      <iconSet iconSet="3Signs">
        <cfvo type="percent" val="0"/>
        <cfvo type="percent" val="33"/>
        <cfvo type="percent" val="67"/>
      </iconSet>
    </cfRule>
    <cfRule type="iconSet" priority="1251">
      <iconSet iconSet="3Signs">
        <cfvo type="percent" val="0"/>
        <cfvo type="percent" val="33"/>
        <cfvo type="percent" val="67"/>
      </iconSet>
    </cfRule>
    <cfRule type="iconSet" priority="1252">
      <iconSet iconSet="3Signs">
        <cfvo type="percent" val="0"/>
        <cfvo type="percent" val="33"/>
        <cfvo type="percent" val="67"/>
      </iconSet>
    </cfRule>
    <cfRule type="iconSet" priority="1253">
      <iconSet iconSet="3Signs">
        <cfvo type="percent" val="0"/>
        <cfvo type="percent" val="33"/>
        <cfvo type="percent" val="67"/>
      </iconSet>
    </cfRule>
    <cfRule type="iconSet" priority="1254">
      <iconSet iconSet="3Signs">
        <cfvo type="percent" val="0"/>
        <cfvo type="percent" val="33"/>
        <cfvo type="percent" val="67"/>
      </iconSet>
    </cfRule>
    <cfRule type="iconSet" priority="1255">
      <iconSet iconSet="3Signs">
        <cfvo type="percent" val="0"/>
        <cfvo type="percent" val="33"/>
        <cfvo type="percent" val="67"/>
      </iconSet>
    </cfRule>
    <cfRule type="iconSet" priority="1256">
      <iconSet iconSet="3Signs">
        <cfvo type="percent" val="0"/>
        <cfvo type="percent" val="33"/>
        <cfvo type="percent" val="67"/>
      </iconSet>
    </cfRule>
    <cfRule type="iconSet" priority="1257">
      <iconSet iconSet="3Signs">
        <cfvo type="percent" val="0"/>
        <cfvo type="percent" val="33"/>
        <cfvo type="percent" val="67"/>
      </iconSet>
    </cfRule>
    <cfRule type="iconSet" priority="1258">
      <iconSet iconSet="3Signs">
        <cfvo type="percent" val="0"/>
        <cfvo type="percent" val="33"/>
        <cfvo type="percent" val="67"/>
      </iconSet>
    </cfRule>
    <cfRule type="iconSet" priority="1259">
      <iconSet iconSet="3Signs">
        <cfvo type="percent" val="0"/>
        <cfvo type="percent" val="33"/>
        <cfvo type="percent" val="67"/>
      </iconSet>
    </cfRule>
    <cfRule type="iconSet" priority="1260">
      <iconSet iconSet="3Signs">
        <cfvo type="percent" val="0"/>
        <cfvo type="percent" val="33"/>
        <cfvo type="percent" val="67"/>
      </iconSet>
    </cfRule>
    <cfRule type="iconSet" priority="1261">
      <iconSet iconSet="3Signs">
        <cfvo type="percent" val="0"/>
        <cfvo type="percent" val="33"/>
        <cfvo type="percent" val="67"/>
      </iconSet>
    </cfRule>
    <cfRule type="iconSet" priority="1262">
      <iconSet iconSet="3Signs">
        <cfvo type="percent" val="0"/>
        <cfvo type="percent" val="33"/>
        <cfvo type="percent" val="67"/>
      </iconSet>
    </cfRule>
    <cfRule type="iconSet" priority="1263">
      <iconSet iconSet="3Signs">
        <cfvo type="percent" val="0"/>
        <cfvo type="percent" val="33"/>
        <cfvo type="percent" val="67"/>
      </iconSet>
    </cfRule>
    <cfRule type="iconSet" priority="1264">
      <iconSet iconSet="3Signs">
        <cfvo type="percent" val="0"/>
        <cfvo type="percent" val="33"/>
        <cfvo type="percent" val="67"/>
      </iconSet>
    </cfRule>
    <cfRule type="iconSet" priority="1265">
      <iconSet iconSet="3Signs">
        <cfvo type="percent" val="0"/>
        <cfvo type="percent" val="33"/>
        <cfvo type="percent" val="67"/>
      </iconSet>
    </cfRule>
    <cfRule type="iconSet" priority="1266">
      <iconSet iconSet="3Signs">
        <cfvo type="percent" val="0"/>
        <cfvo type="percent" val="33"/>
        <cfvo type="percent" val="67"/>
      </iconSet>
    </cfRule>
    <cfRule type="iconSet" priority="1267">
      <iconSet iconSet="3Signs">
        <cfvo type="percent" val="0"/>
        <cfvo type="percent" val="33"/>
        <cfvo type="percent" val="67"/>
      </iconSet>
    </cfRule>
    <cfRule type="iconSet" priority="1268">
      <iconSet iconSet="3Signs">
        <cfvo type="percent" val="0"/>
        <cfvo type="percent" val="33"/>
        <cfvo type="percent" val="67"/>
      </iconSet>
    </cfRule>
    <cfRule type="iconSet" priority="1269">
      <iconSet iconSet="3Signs">
        <cfvo type="percent" val="0"/>
        <cfvo type="percent" val="33"/>
        <cfvo type="percent" val="67"/>
      </iconSet>
    </cfRule>
    <cfRule type="iconSet" priority="1270">
      <iconSet iconSet="3Signs">
        <cfvo type="percent" val="0"/>
        <cfvo type="percent" val="33"/>
        <cfvo type="percent" val="67"/>
      </iconSet>
    </cfRule>
    <cfRule type="iconSet" priority="1271">
      <iconSet iconSet="3Signs">
        <cfvo type="percent" val="0"/>
        <cfvo type="percent" val="33"/>
        <cfvo type="percent" val="67"/>
      </iconSet>
    </cfRule>
    <cfRule type="iconSet" priority="1272">
      <iconSet iconSet="3Signs">
        <cfvo type="percent" val="0"/>
        <cfvo type="percent" val="33"/>
        <cfvo type="percent" val="67"/>
      </iconSet>
    </cfRule>
    <cfRule type="iconSet" priority="1273">
      <iconSet iconSet="3Signs">
        <cfvo type="percent" val="0"/>
        <cfvo type="percent" val="33"/>
        <cfvo type="percent" val="67"/>
      </iconSet>
    </cfRule>
    <cfRule type="iconSet" priority="1274">
      <iconSet iconSet="3Signs">
        <cfvo type="percent" val="0"/>
        <cfvo type="percent" val="33"/>
        <cfvo type="percent" val="67"/>
      </iconSet>
    </cfRule>
    <cfRule type="iconSet" priority="1275">
      <iconSet iconSet="3Signs">
        <cfvo type="percent" val="0"/>
        <cfvo type="percent" val="33"/>
        <cfvo type="percent" val="67"/>
      </iconSet>
    </cfRule>
    <cfRule type="iconSet" priority="1276">
      <iconSet iconSet="3Signs">
        <cfvo type="percent" val="0"/>
        <cfvo type="percent" val="33"/>
        <cfvo type="percent" val="67"/>
      </iconSet>
    </cfRule>
    <cfRule type="iconSet" priority="1277">
      <iconSet iconSet="3Signs">
        <cfvo type="percent" val="0"/>
        <cfvo type="percent" val="33"/>
        <cfvo type="percent" val="67"/>
      </iconSet>
    </cfRule>
    <cfRule type="iconSet" priority="1278">
      <iconSet iconSet="3Signs">
        <cfvo type="percent" val="0"/>
        <cfvo type="percent" val="33"/>
        <cfvo type="percent" val="67"/>
      </iconSet>
    </cfRule>
    <cfRule type="iconSet" priority="1279">
      <iconSet iconSet="3Signs">
        <cfvo type="percent" val="0"/>
        <cfvo type="percent" val="33"/>
        <cfvo type="percent" val="67"/>
      </iconSet>
    </cfRule>
    <cfRule type="iconSet" priority="1280">
      <iconSet iconSet="3Signs">
        <cfvo type="percent" val="0"/>
        <cfvo type="percent" val="33"/>
        <cfvo type="percent" val="67"/>
      </iconSet>
    </cfRule>
    <cfRule type="iconSet" priority="1281">
      <iconSet iconSet="3Signs">
        <cfvo type="percent" val="0"/>
        <cfvo type="percent" val="33"/>
        <cfvo type="percent" val="67"/>
      </iconSet>
    </cfRule>
    <cfRule type="iconSet" priority="1282">
      <iconSet iconSet="3Signs">
        <cfvo type="percent" val="0"/>
        <cfvo type="percent" val="33"/>
        <cfvo type="percent" val="67"/>
      </iconSet>
    </cfRule>
    <cfRule type="iconSet" priority="1283">
      <iconSet iconSet="3Signs">
        <cfvo type="percent" val="0"/>
        <cfvo type="percent" val="33"/>
        <cfvo type="percent" val="67"/>
      </iconSet>
    </cfRule>
    <cfRule type="iconSet" priority="1284">
      <iconSet iconSet="3Signs">
        <cfvo type="percent" val="0"/>
        <cfvo type="percent" val="33"/>
        <cfvo type="percent" val="67"/>
      </iconSet>
    </cfRule>
    <cfRule type="iconSet" priority="1285">
      <iconSet iconSet="3Signs">
        <cfvo type="percent" val="0"/>
        <cfvo type="percent" val="33"/>
        <cfvo type="percent" val="67"/>
      </iconSet>
    </cfRule>
    <cfRule type="iconSet" priority="1286">
      <iconSet iconSet="3Signs">
        <cfvo type="percent" val="0"/>
        <cfvo type="percent" val="33"/>
        <cfvo type="percent" val="67"/>
      </iconSet>
    </cfRule>
    <cfRule type="iconSet" priority="1287">
      <iconSet iconSet="3Signs">
        <cfvo type="percent" val="0"/>
        <cfvo type="percent" val="33"/>
        <cfvo type="percent" val="67"/>
      </iconSet>
    </cfRule>
    <cfRule type="iconSet" priority="1288">
      <iconSet iconSet="3Signs">
        <cfvo type="percent" val="0"/>
        <cfvo type="percent" val="33"/>
        <cfvo type="percent" val="67"/>
      </iconSet>
    </cfRule>
    <cfRule type="iconSet" priority="1289">
      <iconSet iconSet="3Signs">
        <cfvo type="percent" val="0"/>
        <cfvo type="percent" val="33"/>
        <cfvo type="percent" val="67"/>
      </iconSet>
    </cfRule>
    <cfRule type="iconSet" priority="1290">
      <iconSet iconSet="3Signs">
        <cfvo type="percent" val="0"/>
        <cfvo type="percent" val="33"/>
        <cfvo type="percent" val="67"/>
      </iconSet>
    </cfRule>
    <cfRule type="iconSet" priority="1291">
      <iconSet iconSet="3Signs">
        <cfvo type="percent" val="0"/>
        <cfvo type="percent" val="33"/>
        <cfvo type="percent" val="67"/>
      </iconSet>
    </cfRule>
    <cfRule type="iconSet" priority="1292">
      <iconSet iconSet="3Signs">
        <cfvo type="percent" val="0"/>
        <cfvo type="percent" val="33"/>
        <cfvo type="percent" val="67"/>
      </iconSet>
    </cfRule>
    <cfRule type="iconSet" priority="1293">
      <iconSet iconSet="3Signs">
        <cfvo type="percent" val="0"/>
        <cfvo type="percent" val="33"/>
        <cfvo type="percent" val="67"/>
      </iconSet>
    </cfRule>
    <cfRule type="iconSet" priority="1294">
      <iconSet iconSet="3Signs">
        <cfvo type="percent" val="0"/>
        <cfvo type="percent" val="33"/>
        <cfvo type="percent" val="67"/>
      </iconSet>
    </cfRule>
    <cfRule type="iconSet" priority="1295">
      <iconSet iconSet="3Signs">
        <cfvo type="percent" val="0"/>
        <cfvo type="percent" val="33"/>
        <cfvo type="percent" val="67"/>
      </iconSet>
    </cfRule>
    <cfRule type="iconSet" priority="1296">
      <iconSet iconSet="3Signs">
        <cfvo type="percent" val="0"/>
        <cfvo type="percent" val="33"/>
        <cfvo type="percent" val="67"/>
      </iconSet>
    </cfRule>
    <cfRule type="iconSet" priority="1297">
      <iconSet iconSet="3Signs">
        <cfvo type="percent" val="0"/>
        <cfvo type="percent" val="33"/>
        <cfvo type="percent" val="67"/>
      </iconSet>
    </cfRule>
    <cfRule type="iconSet" priority="1298">
      <iconSet iconSet="3Signs">
        <cfvo type="percent" val="0"/>
        <cfvo type="percent" val="33"/>
        <cfvo type="percent" val="67"/>
      </iconSet>
    </cfRule>
    <cfRule type="iconSet" priority="1299">
      <iconSet iconSet="3Signs">
        <cfvo type="percent" val="0"/>
        <cfvo type="percent" val="33"/>
        <cfvo type="percent" val="67"/>
      </iconSet>
    </cfRule>
    <cfRule type="iconSet" priority="1300">
      <iconSet iconSet="3Signs">
        <cfvo type="percent" val="0"/>
        <cfvo type="percent" val="33"/>
        <cfvo type="percent" val="67"/>
      </iconSet>
    </cfRule>
    <cfRule type="iconSet" priority="1301">
      <iconSet iconSet="3Signs">
        <cfvo type="percent" val="0"/>
        <cfvo type="percent" val="33"/>
        <cfvo type="percent" val="67"/>
      </iconSet>
    </cfRule>
    <cfRule type="iconSet" priority="1302">
      <iconSet iconSet="3Signs">
        <cfvo type="percent" val="0"/>
        <cfvo type="percent" val="33"/>
        <cfvo type="percent" val="67"/>
      </iconSet>
    </cfRule>
    <cfRule type="iconSet" priority="1303">
      <iconSet iconSet="3Signs">
        <cfvo type="percent" val="0"/>
        <cfvo type="percent" val="33"/>
        <cfvo type="percent" val="67"/>
      </iconSet>
    </cfRule>
    <cfRule type="iconSet" priority="1304">
      <iconSet iconSet="3Signs">
        <cfvo type="percent" val="0"/>
        <cfvo type="percent" val="33"/>
        <cfvo type="percent" val="67"/>
      </iconSet>
    </cfRule>
    <cfRule type="iconSet" priority="1305">
      <iconSet iconSet="3Signs">
        <cfvo type="percent" val="0"/>
        <cfvo type="percent" val="33"/>
        <cfvo type="percent" val="67"/>
      </iconSet>
    </cfRule>
    <cfRule type="iconSet" priority="1306">
      <iconSet iconSet="3Signs">
        <cfvo type="percent" val="0"/>
        <cfvo type="percent" val="33"/>
        <cfvo type="percent" val="67"/>
      </iconSet>
    </cfRule>
    <cfRule type="iconSet" priority="1307">
      <iconSet iconSet="3Signs">
        <cfvo type="percent" val="0"/>
        <cfvo type="percent" val="33"/>
        <cfvo type="percent" val="67"/>
      </iconSet>
    </cfRule>
    <cfRule type="iconSet" priority="1308">
      <iconSet iconSet="3Signs">
        <cfvo type="percent" val="0"/>
        <cfvo type="percent" val="33"/>
        <cfvo type="percent" val="67"/>
      </iconSet>
    </cfRule>
    <cfRule type="iconSet" priority="1309">
      <iconSet iconSet="3Signs">
        <cfvo type="percent" val="0"/>
        <cfvo type="percent" val="33"/>
        <cfvo type="percent" val="67"/>
      </iconSet>
    </cfRule>
    <cfRule type="iconSet" priority="1310">
      <iconSet iconSet="3Signs">
        <cfvo type="percent" val="0"/>
        <cfvo type="percent" val="33"/>
        <cfvo type="percent" val="67"/>
      </iconSet>
    </cfRule>
    <cfRule type="iconSet" priority="1311">
      <iconSet iconSet="3Signs">
        <cfvo type="percent" val="0"/>
        <cfvo type="percent" val="33"/>
        <cfvo type="percent" val="67"/>
      </iconSet>
    </cfRule>
    <cfRule type="iconSet" priority="1312">
      <iconSet iconSet="3Signs">
        <cfvo type="percent" val="0"/>
        <cfvo type="percent" val="33"/>
        <cfvo type="percent" val="67"/>
      </iconSet>
    </cfRule>
    <cfRule type="iconSet" priority="1313">
      <iconSet iconSet="3Signs">
        <cfvo type="percent" val="0"/>
        <cfvo type="percent" val="33"/>
        <cfvo type="percent" val="67"/>
      </iconSet>
    </cfRule>
    <cfRule type="iconSet" priority="1314">
      <iconSet iconSet="3Signs">
        <cfvo type="percent" val="0"/>
        <cfvo type="percent" val="33"/>
        <cfvo type="percent" val="67"/>
      </iconSet>
    </cfRule>
    <cfRule type="iconSet" priority="1315">
      <iconSet iconSet="3Signs">
        <cfvo type="percent" val="0"/>
        <cfvo type="percent" val="33"/>
        <cfvo type="percent" val="67"/>
      </iconSet>
    </cfRule>
    <cfRule type="iconSet" priority="1316">
      <iconSet iconSet="3Signs">
        <cfvo type="percent" val="0"/>
        <cfvo type="percent" val="33"/>
        <cfvo type="percent" val="67"/>
      </iconSet>
    </cfRule>
    <cfRule type="iconSet" priority="1317">
      <iconSet iconSet="3Signs">
        <cfvo type="percent" val="0"/>
        <cfvo type="percent" val="33"/>
        <cfvo type="percent" val="67"/>
      </iconSet>
    </cfRule>
    <cfRule type="iconSet" priority="1318">
      <iconSet iconSet="3Signs">
        <cfvo type="percent" val="0"/>
        <cfvo type="percent" val="33"/>
        <cfvo type="percent" val="67"/>
      </iconSet>
    </cfRule>
    <cfRule type="iconSet" priority="1319">
      <iconSet iconSet="3Signs">
        <cfvo type="percent" val="0"/>
        <cfvo type="percent" val="33"/>
        <cfvo type="percent" val="67"/>
      </iconSet>
    </cfRule>
    <cfRule type="iconSet" priority="1320">
      <iconSet iconSet="3Signs">
        <cfvo type="percent" val="0"/>
        <cfvo type="percent" val="33"/>
        <cfvo type="percent" val="67"/>
      </iconSet>
    </cfRule>
    <cfRule type="iconSet" priority="1321">
      <iconSet iconSet="3Signs">
        <cfvo type="percent" val="0"/>
        <cfvo type="percent" val="33"/>
        <cfvo type="percent" val="67"/>
      </iconSet>
    </cfRule>
    <cfRule type="iconSet" priority="1322">
      <iconSet iconSet="3Signs">
        <cfvo type="percent" val="0"/>
        <cfvo type="percent" val="33"/>
        <cfvo type="percent" val="67"/>
      </iconSet>
    </cfRule>
    <cfRule type="iconSet" priority="1323">
      <iconSet iconSet="3Signs">
        <cfvo type="percent" val="0"/>
        <cfvo type="percent" val="33"/>
        <cfvo type="percent" val="67"/>
      </iconSet>
    </cfRule>
    <cfRule type="iconSet" priority="1324">
      <iconSet iconSet="3Signs">
        <cfvo type="percent" val="0"/>
        <cfvo type="percent" val="33"/>
        <cfvo type="percent" val="67"/>
      </iconSet>
    </cfRule>
    <cfRule type="iconSet" priority="1325">
      <iconSet iconSet="3Signs">
        <cfvo type="percent" val="0"/>
        <cfvo type="percent" val="33"/>
        <cfvo type="percent" val="67"/>
      </iconSet>
    </cfRule>
    <cfRule type="iconSet" priority="1326">
      <iconSet iconSet="3Signs">
        <cfvo type="percent" val="0"/>
        <cfvo type="percent" val="33"/>
        <cfvo type="percent" val="67"/>
      </iconSet>
    </cfRule>
    <cfRule type="iconSet" priority="1327">
      <iconSet iconSet="3Signs">
        <cfvo type="percent" val="0"/>
        <cfvo type="percent" val="33"/>
        <cfvo type="percent" val="67"/>
      </iconSet>
    </cfRule>
    <cfRule type="iconSet" priority="1328">
      <iconSet iconSet="3Signs">
        <cfvo type="percent" val="0"/>
        <cfvo type="percent" val="33"/>
        <cfvo type="percent" val="67"/>
      </iconSet>
    </cfRule>
    <cfRule type="iconSet" priority="1329">
      <iconSet iconSet="3Signs">
        <cfvo type="percent" val="0"/>
        <cfvo type="percent" val="33"/>
        <cfvo type="percent" val="67"/>
      </iconSet>
    </cfRule>
    <cfRule type="iconSet" priority="1330">
      <iconSet iconSet="3Signs">
        <cfvo type="percent" val="0"/>
        <cfvo type="percent" val="33"/>
        <cfvo type="percent" val="67"/>
      </iconSet>
    </cfRule>
    <cfRule type="iconSet" priority="1331">
      <iconSet iconSet="3Signs">
        <cfvo type="percent" val="0"/>
        <cfvo type="percent" val="33"/>
        <cfvo type="percent" val="67"/>
      </iconSet>
    </cfRule>
    <cfRule type="iconSet" priority="1332">
      <iconSet iconSet="3Signs">
        <cfvo type="percent" val="0"/>
        <cfvo type="percent" val="33"/>
        <cfvo type="percent" val="67"/>
      </iconSet>
    </cfRule>
    <cfRule type="iconSet" priority="1333">
      <iconSet iconSet="3Signs">
        <cfvo type="percent" val="0"/>
        <cfvo type="percent" val="33"/>
        <cfvo type="percent" val="67"/>
      </iconSet>
    </cfRule>
    <cfRule type="iconSet" priority="1334">
      <iconSet iconSet="3Signs">
        <cfvo type="percent" val="0"/>
        <cfvo type="percent" val="33"/>
        <cfvo type="percent" val="67"/>
      </iconSet>
    </cfRule>
    <cfRule type="iconSet" priority="1335">
      <iconSet iconSet="3Signs">
        <cfvo type="percent" val="0"/>
        <cfvo type="percent" val="33"/>
        <cfvo type="percent" val="67"/>
      </iconSet>
    </cfRule>
    <cfRule type="iconSet" priority="1336">
      <iconSet iconSet="3Signs">
        <cfvo type="percent" val="0"/>
        <cfvo type="percent" val="33"/>
        <cfvo type="percent" val="67"/>
      </iconSet>
    </cfRule>
    <cfRule type="iconSet" priority="1337">
      <iconSet iconSet="3Signs">
        <cfvo type="percent" val="0"/>
        <cfvo type="percent" val="33"/>
        <cfvo type="percent" val="67"/>
      </iconSet>
    </cfRule>
    <cfRule type="iconSet" priority="1338">
      <iconSet iconSet="3Signs">
        <cfvo type="percent" val="0"/>
        <cfvo type="percent" val="33"/>
        <cfvo type="percent" val="67"/>
      </iconSet>
    </cfRule>
    <cfRule type="iconSet" priority="1339">
      <iconSet iconSet="3Signs">
        <cfvo type="percent" val="0"/>
        <cfvo type="percent" val="33"/>
        <cfvo type="percent" val="67"/>
      </iconSet>
    </cfRule>
    <cfRule type="iconSet" priority="1340">
      <iconSet iconSet="3Signs">
        <cfvo type="percent" val="0"/>
        <cfvo type="percent" val="33"/>
        <cfvo type="percent" val="67"/>
      </iconSet>
    </cfRule>
    <cfRule type="iconSet" priority="1341">
      <iconSet iconSet="3Signs">
        <cfvo type="percent" val="0"/>
        <cfvo type="percent" val="33"/>
        <cfvo type="percent" val="67"/>
      </iconSet>
    </cfRule>
    <cfRule type="iconSet" priority="1342">
      <iconSet iconSet="3Signs">
        <cfvo type="percent" val="0"/>
        <cfvo type="percent" val="33"/>
        <cfvo type="percent" val="67"/>
      </iconSet>
    </cfRule>
    <cfRule type="iconSet" priority="1343">
      <iconSet iconSet="3Signs">
        <cfvo type="percent" val="0"/>
        <cfvo type="percent" val="33"/>
        <cfvo type="percent" val="67"/>
      </iconSet>
    </cfRule>
    <cfRule type="iconSet" priority="1344">
      <iconSet iconSet="3Signs">
        <cfvo type="percent" val="0"/>
        <cfvo type="percent" val="33"/>
        <cfvo type="percent" val="67"/>
      </iconSet>
    </cfRule>
    <cfRule type="iconSet" priority="1345">
      <iconSet iconSet="3Signs">
        <cfvo type="percent" val="0"/>
        <cfvo type="percent" val="33"/>
        <cfvo type="percent" val="67"/>
      </iconSet>
    </cfRule>
    <cfRule type="iconSet" priority="1346">
      <iconSet iconSet="3Signs">
        <cfvo type="percent" val="0"/>
        <cfvo type="percent" val="33"/>
        <cfvo type="percent" val="67"/>
      </iconSet>
    </cfRule>
    <cfRule type="iconSet" priority="1347">
      <iconSet iconSet="3Signs">
        <cfvo type="percent" val="0"/>
        <cfvo type="percent" val="33"/>
        <cfvo type="percent" val="67"/>
      </iconSet>
    </cfRule>
    <cfRule type="iconSet" priority="1348">
      <iconSet iconSet="3Signs">
        <cfvo type="percent" val="0"/>
        <cfvo type="percent" val="33"/>
        <cfvo type="percent" val="67"/>
      </iconSet>
    </cfRule>
    <cfRule type="iconSet" priority="1349">
      <iconSet iconSet="3Signs">
        <cfvo type="percent" val="0"/>
        <cfvo type="percent" val="33"/>
        <cfvo type="percent" val="67"/>
      </iconSet>
    </cfRule>
    <cfRule type="iconSet" priority="1350">
      <iconSet iconSet="3Signs">
        <cfvo type="percent" val="0"/>
        <cfvo type="percent" val="33"/>
        <cfvo type="percent" val="67"/>
      </iconSet>
    </cfRule>
    <cfRule type="iconSet" priority="1351">
      <iconSet iconSet="3Signs">
        <cfvo type="percent" val="0"/>
        <cfvo type="percent" val="33"/>
        <cfvo type="percent" val="67"/>
      </iconSet>
    </cfRule>
    <cfRule type="iconSet" priority="1352">
      <iconSet iconSet="3Signs">
        <cfvo type="percent" val="0"/>
        <cfvo type="percent" val="33"/>
        <cfvo type="percent" val="67"/>
      </iconSet>
    </cfRule>
    <cfRule type="iconSet" priority="1353">
      <iconSet iconSet="3Signs">
        <cfvo type="percent" val="0"/>
        <cfvo type="percent" val="33"/>
        <cfvo type="percent" val="67"/>
      </iconSet>
    </cfRule>
    <cfRule type="iconSet" priority="1354">
      <iconSet iconSet="3Signs">
        <cfvo type="percent" val="0"/>
        <cfvo type="percent" val="33"/>
        <cfvo type="percent" val="67"/>
      </iconSet>
    </cfRule>
    <cfRule type="iconSet" priority="1355">
      <iconSet iconSet="3Signs">
        <cfvo type="percent" val="0"/>
        <cfvo type="percent" val="33"/>
        <cfvo type="percent" val="67"/>
      </iconSet>
    </cfRule>
    <cfRule type="iconSet" priority="1356">
      <iconSet iconSet="3Signs">
        <cfvo type="percent" val="0"/>
        <cfvo type="percent" val="33"/>
        <cfvo type="percent" val="67"/>
      </iconSet>
    </cfRule>
    <cfRule type="iconSet" priority="1357">
      <iconSet iconSet="3Signs">
        <cfvo type="percent" val="0"/>
        <cfvo type="percent" val="33"/>
        <cfvo type="percent" val="67"/>
      </iconSet>
    </cfRule>
    <cfRule type="iconSet" priority="1358">
      <iconSet iconSet="3Signs">
        <cfvo type="percent" val="0"/>
        <cfvo type="percent" val="33"/>
        <cfvo type="percent" val="67"/>
      </iconSet>
    </cfRule>
    <cfRule type="iconSet" priority="1359">
      <iconSet iconSet="3Signs">
        <cfvo type="percent" val="0"/>
        <cfvo type="percent" val="33"/>
        <cfvo type="percent" val="67"/>
      </iconSet>
    </cfRule>
    <cfRule type="iconSet" priority="1360">
      <iconSet iconSet="3Signs">
        <cfvo type="percent" val="0"/>
        <cfvo type="percent" val="33"/>
        <cfvo type="percent" val="67"/>
      </iconSet>
    </cfRule>
    <cfRule type="iconSet" priority="1361">
      <iconSet iconSet="3Signs">
        <cfvo type="percent" val="0"/>
        <cfvo type="percent" val="33"/>
        <cfvo type="percent" val="67"/>
      </iconSet>
    </cfRule>
    <cfRule type="iconSet" priority="1362">
      <iconSet iconSet="3Signs">
        <cfvo type="percent" val="0"/>
        <cfvo type="percent" val="33"/>
        <cfvo type="percent" val="67"/>
      </iconSet>
    </cfRule>
    <cfRule type="iconSet" priority="1363">
      <iconSet iconSet="3Signs">
        <cfvo type="percent" val="0"/>
        <cfvo type="percent" val="33"/>
        <cfvo type="percent" val="67"/>
      </iconSet>
    </cfRule>
    <cfRule type="iconSet" priority="1364">
      <iconSet iconSet="3Signs">
        <cfvo type="percent" val="0"/>
        <cfvo type="percent" val="33"/>
        <cfvo type="percent" val="67"/>
      </iconSet>
    </cfRule>
    <cfRule type="iconSet" priority="1365">
      <iconSet iconSet="3Signs">
        <cfvo type="percent" val="0"/>
        <cfvo type="percent" val="33"/>
        <cfvo type="percent" val="67"/>
      </iconSet>
    </cfRule>
    <cfRule type="iconSet" priority="1366">
      <iconSet iconSet="3Signs">
        <cfvo type="percent" val="0"/>
        <cfvo type="percent" val="33"/>
        <cfvo type="percent" val="67"/>
      </iconSet>
    </cfRule>
    <cfRule type="iconSet" priority="1367">
      <iconSet iconSet="3Signs">
        <cfvo type="percent" val="0"/>
        <cfvo type="percent" val="33"/>
        <cfvo type="percent" val="67"/>
      </iconSet>
    </cfRule>
    <cfRule type="iconSet" priority="1368">
      <iconSet iconSet="3Signs">
        <cfvo type="percent" val="0"/>
        <cfvo type="percent" val="33"/>
        <cfvo type="percent" val="67"/>
      </iconSet>
    </cfRule>
    <cfRule type="iconSet" priority="1369">
      <iconSet iconSet="3Signs">
        <cfvo type="percent" val="0"/>
        <cfvo type="percent" val="33"/>
        <cfvo type="percent" val="67"/>
      </iconSet>
    </cfRule>
    <cfRule type="iconSet" priority="1370">
      <iconSet iconSet="3Signs">
        <cfvo type="percent" val="0"/>
        <cfvo type="percent" val="33"/>
        <cfvo type="percent" val="67"/>
      </iconSet>
    </cfRule>
    <cfRule type="iconSet" priority="1371">
      <iconSet iconSet="3Signs">
        <cfvo type="percent" val="0"/>
        <cfvo type="percent" val="33"/>
        <cfvo type="percent" val="67"/>
      </iconSet>
    </cfRule>
    <cfRule type="iconSet" priority="1372">
      <iconSet iconSet="3Signs">
        <cfvo type="percent" val="0"/>
        <cfvo type="percent" val="33"/>
        <cfvo type="percent" val="67"/>
      </iconSet>
    </cfRule>
    <cfRule type="iconSet" priority="1373">
      <iconSet iconSet="3Signs">
        <cfvo type="percent" val="0"/>
        <cfvo type="percent" val="33"/>
        <cfvo type="percent" val="67"/>
      </iconSet>
    </cfRule>
    <cfRule type="iconSet" priority="1374">
      <iconSet iconSet="3Signs">
        <cfvo type="percent" val="0"/>
        <cfvo type="percent" val="33"/>
        <cfvo type="percent" val="67"/>
      </iconSet>
    </cfRule>
    <cfRule type="iconSet" priority="1375">
      <iconSet iconSet="3Signs">
        <cfvo type="percent" val="0"/>
        <cfvo type="percent" val="33"/>
        <cfvo type="percent" val="67"/>
      </iconSet>
    </cfRule>
    <cfRule type="iconSet" priority="1376">
      <iconSet iconSet="3Signs">
        <cfvo type="percent" val="0"/>
        <cfvo type="percent" val="33"/>
        <cfvo type="percent" val="67"/>
      </iconSet>
    </cfRule>
    <cfRule type="iconSet" priority="1377">
      <iconSet iconSet="3Signs">
        <cfvo type="percent" val="0"/>
        <cfvo type="percent" val="33"/>
        <cfvo type="percent" val="67"/>
      </iconSet>
    </cfRule>
    <cfRule type="iconSet" priority="1378">
      <iconSet iconSet="3Signs">
        <cfvo type="percent" val="0"/>
        <cfvo type="percent" val="33"/>
        <cfvo type="percent" val="67"/>
      </iconSet>
    </cfRule>
    <cfRule type="iconSet" priority="1379">
      <iconSet iconSet="3Signs">
        <cfvo type="percent" val="0"/>
        <cfvo type="percent" val="33"/>
        <cfvo type="percent" val="67"/>
      </iconSet>
    </cfRule>
    <cfRule type="iconSet" priority="1380">
      <iconSet iconSet="3Signs">
        <cfvo type="percent" val="0"/>
        <cfvo type="percent" val="33"/>
        <cfvo type="percent" val="67"/>
      </iconSet>
    </cfRule>
    <cfRule type="iconSet" priority="1381">
      <iconSet iconSet="3Signs">
        <cfvo type="percent" val="0"/>
        <cfvo type="percent" val="33"/>
        <cfvo type="percent" val="67"/>
      </iconSet>
    </cfRule>
    <cfRule type="iconSet" priority="1382">
      <iconSet iconSet="3Signs">
        <cfvo type="percent" val="0"/>
        <cfvo type="percent" val="33"/>
        <cfvo type="percent" val="67"/>
      </iconSet>
    </cfRule>
    <cfRule type="iconSet" priority="1383">
      <iconSet iconSet="3Signs">
        <cfvo type="percent" val="0"/>
        <cfvo type="percent" val="33"/>
        <cfvo type="percent" val="67"/>
      </iconSet>
    </cfRule>
    <cfRule type="iconSet" priority="1384">
      <iconSet iconSet="3Signs">
        <cfvo type="percent" val="0"/>
        <cfvo type="percent" val="33"/>
        <cfvo type="percent" val="67"/>
      </iconSet>
    </cfRule>
    <cfRule type="iconSet" priority="1385">
      <iconSet iconSet="3Signs">
        <cfvo type="percent" val="0"/>
        <cfvo type="percent" val="33"/>
        <cfvo type="percent" val="67"/>
      </iconSet>
    </cfRule>
    <cfRule type="iconSet" priority="1386">
      <iconSet iconSet="3Signs">
        <cfvo type="percent" val="0"/>
        <cfvo type="percent" val="33"/>
        <cfvo type="percent" val="67"/>
      </iconSet>
    </cfRule>
    <cfRule type="iconSet" priority="1387">
      <iconSet iconSet="3Signs">
        <cfvo type="percent" val="0"/>
        <cfvo type="percent" val="33"/>
        <cfvo type="percent" val="67"/>
      </iconSet>
    </cfRule>
    <cfRule type="iconSet" priority="1388">
      <iconSet iconSet="3Signs">
        <cfvo type="percent" val="0"/>
        <cfvo type="percent" val="33"/>
        <cfvo type="percent" val="67"/>
      </iconSet>
    </cfRule>
    <cfRule type="iconSet" priority="1389">
      <iconSet iconSet="3Signs">
        <cfvo type="percent" val="0"/>
        <cfvo type="percent" val="33"/>
        <cfvo type="percent" val="67"/>
      </iconSet>
    </cfRule>
    <cfRule type="iconSet" priority="1390">
      <iconSet iconSet="3Signs">
        <cfvo type="percent" val="0"/>
        <cfvo type="percent" val="33"/>
        <cfvo type="percent" val="67"/>
      </iconSet>
    </cfRule>
    <cfRule type="iconSet" priority="1391">
      <iconSet iconSet="3Signs">
        <cfvo type="percent" val="0"/>
        <cfvo type="percent" val="33"/>
        <cfvo type="percent" val="67"/>
      </iconSet>
    </cfRule>
    <cfRule type="iconSet" priority="1392">
      <iconSet iconSet="3Signs">
        <cfvo type="percent" val="0"/>
        <cfvo type="percent" val="33"/>
        <cfvo type="percent" val="67"/>
      </iconSet>
    </cfRule>
    <cfRule type="iconSet" priority="1393">
      <iconSet iconSet="3Signs">
        <cfvo type="percent" val="0"/>
        <cfvo type="percent" val="33"/>
        <cfvo type="percent" val="67"/>
      </iconSet>
    </cfRule>
    <cfRule type="iconSet" priority="1394">
      <iconSet iconSet="3Signs">
        <cfvo type="percent" val="0"/>
        <cfvo type="percent" val="33"/>
        <cfvo type="percent" val="67"/>
      </iconSet>
    </cfRule>
    <cfRule type="iconSet" priority="1395">
      <iconSet iconSet="3Signs">
        <cfvo type="percent" val="0"/>
        <cfvo type="percent" val="33"/>
        <cfvo type="percent" val="67"/>
      </iconSet>
    </cfRule>
    <cfRule type="iconSet" priority="1396">
      <iconSet iconSet="3Signs">
        <cfvo type="percent" val="0"/>
        <cfvo type="percent" val="33"/>
        <cfvo type="percent" val="67"/>
      </iconSet>
    </cfRule>
    <cfRule type="iconSet" priority="1397">
      <iconSet iconSet="3Signs">
        <cfvo type="percent" val="0"/>
        <cfvo type="percent" val="33"/>
        <cfvo type="percent" val="67"/>
      </iconSet>
    </cfRule>
    <cfRule type="iconSet" priority="1398">
      <iconSet iconSet="3Signs">
        <cfvo type="percent" val="0"/>
        <cfvo type="percent" val="33"/>
        <cfvo type="percent" val="67"/>
      </iconSet>
    </cfRule>
    <cfRule type="iconSet" priority="1399">
      <iconSet iconSet="3Signs">
        <cfvo type="percent" val="0"/>
        <cfvo type="percent" val="33"/>
        <cfvo type="percent" val="67"/>
      </iconSet>
    </cfRule>
    <cfRule type="iconSet" priority="1400">
      <iconSet iconSet="3Signs">
        <cfvo type="percent" val="0"/>
        <cfvo type="percent" val="33"/>
        <cfvo type="percent" val="67"/>
      </iconSet>
    </cfRule>
    <cfRule type="iconSet" priority="1401">
      <iconSet iconSet="3Signs">
        <cfvo type="percent" val="0"/>
        <cfvo type="percent" val="33"/>
        <cfvo type="percent" val="67"/>
      </iconSet>
    </cfRule>
    <cfRule type="iconSet" priority="1402">
      <iconSet iconSet="3Signs">
        <cfvo type="percent" val="0"/>
        <cfvo type="percent" val="33"/>
        <cfvo type="percent" val="67"/>
      </iconSet>
    </cfRule>
    <cfRule type="iconSet" priority="1403">
      <iconSet iconSet="3Signs">
        <cfvo type="percent" val="0"/>
        <cfvo type="percent" val="33"/>
        <cfvo type="percent" val="67"/>
      </iconSet>
    </cfRule>
    <cfRule type="iconSet" priority="1404">
      <iconSet iconSet="3Signs">
        <cfvo type="percent" val="0"/>
        <cfvo type="percent" val="33"/>
        <cfvo type="percent" val="67"/>
      </iconSet>
    </cfRule>
    <cfRule type="iconSet" priority="1405">
      <iconSet iconSet="3Signs">
        <cfvo type="percent" val="0"/>
        <cfvo type="percent" val="33"/>
        <cfvo type="percent" val="67"/>
      </iconSet>
    </cfRule>
    <cfRule type="iconSet" priority="1406">
      <iconSet iconSet="3Signs">
        <cfvo type="percent" val="0"/>
        <cfvo type="percent" val="33"/>
        <cfvo type="percent" val="67"/>
      </iconSet>
    </cfRule>
    <cfRule type="iconSet" priority="1407">
      <iconSet iconSet="3Signs">
        <cfvo type="percent" val="0"/>
        <cfvo type="percent" val="33"/>
        <cfvo type="percent" val="67"/>
      </iconSet>
    </cfRule>
    <cfRule type="iconSet" priority="1408">
      <iconSet iconSet="3Signs">
        <cfvo type="percent" val="0"/>
        <cfvo type="percent" val="33"/>
        <cfvo type="percent" val="67"/>
      </iconSet>
    </cfRule>
    <cfRule type="iconSet" priority="1409">
      <iconSet iconSet="3Signs">
        <cfvo type="percent" val="0"/>
        <cfvo type="percent" val="33"/>
        <cfvo type="percent" val="67"/>
      </iconSet>
    </cfRule>
    <cfRule type="iconSet" priority="1410">
      <iconSet iconSet="3Signs">
        <cfvo type="percent" val="0"/>
        <cfvo type="percent" val="33"/>
        <cfvo type="percent" val="67"/>
      </iconSet>
    </cfRule>
    <cfRule type="iconSet" priority="1411">
      <iconSet iconSet="3Signs">
        <cfvo type="percent" val="0"/>
        <cfvo type="percent" val="33"/>
        <cfvo type="percent" val="67"/>
      </iconSet>
    </cfRule>
    <cfRule type="iconSet" priority="1412">
      <iconSet iconSet="3Signs">
        <cfvo type="percent" val="0"/>
        <cfvo type="percent" val="33"/>
        <cfvo type="percent" val="67"/>
      </iconSet>
    </cfRule>
    <cfRule type="iconSet" priority="1413">
      <iconSet iconSet="3Signs">
        <cfvo type="percent" val="0"/>
        <cfvo type="percent" val="33"/>
        <cfvo type="percent" val="67"/>
      </iconSet>
    </cfRule>
    <cfRule type="iconSet" priority="1414">
      <iconSet iconSet="3Signs">
        <cfvo type="percent" val="0"/>
        <cfvo type="percent" val="33"/>
        <cfvo type="percent" val="67"/>
      </iconSet>
    </cfRule>
    <cfRule type="iconSet" priority="1415">
      <iconSet iconSet="3Signs">
        <cfvo type="percent" val="0"/>
        <cfvo type="percent" val="33"/>
        <cfvo type="percent" val="67"/>
      </iconSet>
    </cfRule>
    <cfRule type="iconSet" priority="1416">
      <iconSet iconSet="3Signs">
        <cfvo type="percent" val="0"/>
        <cfvo type="percent" val="33"/>
        <cfvo type="percent" val="67"/>
      </iconSet>
    </cfRule>
    <cfRule type="iconSet" priority="1417">
      <iconSet iconSet="3Signs">
        <cfvo type="percent" val="0"/>
        <cfvo type="percent" val="33"/>
        <cfvo type="percent" val="67"/>
      </iconSet>
    </cfRule>
    <cfRule type="iconSet" priority="1418">
      <iconSet iconSet="3Signs">
        <cfvo type="percent" val="0"/>
        <cfvo type="percent" val="33"/>
        <cfvo type="percent" val="67"/>
      </iconSet>
    </cfRule>
    <cfRule type="iconSet" priority="1419">
      <iconSet iconSet="3Signs">
        <cfvo type="percent" val="0"/>
        <cfvo type="percent" val="33"/>
        <cfvo type="percent" val="67"/>
      </iconSet>
    </cfRule>
    <cfRule type="iconSet" priority="1420">
      <iconSet iconSet="3Signs">
        <cfvo type="percent" val="0"/>
        <cfvo type="percent" val="33"/>
        <cfvo type="percent" val="67"/>
      </iconSet>
    </cfRule>
    <cfRule type="iconSet" priority="1421">
      <iconSet iconSet="3Signs">
        <cfvo type="percent" val="0"/>
        <cfvo type="percent" val="33"/>
        <cfvo type="percent" val="67"/>
      </iconSet>
    </cfRule>
    <cfRule type="iconSet" priority="1422">
      <iconSet iconSet="3Signs">
        <cfvo type="percent" val="0"/>
        <cfvo type="percent" val="33"/>
        <cfvo type="percent" val="67"/>
      </iconSet>
    </cfRule>
    <cfRule type="iconSet" priority="1423">
      <iconSet iconSet="3Signs">
        <cfvo type="percent" val="0"/>
        <cfvo type="percent" val="33"/>
        <cfvo type="percent" val="67"/>
      </iconSet>
    </cfRule>
    <cfRule type="iconSet" priority="1424">
      <iconSet iconSet="3Signs">
        <cfvo type="percent" val="0"/>
        <cfvo type="percent" val="33"/>
        <cfvo type="percent" val="67"/>
      </iconSet>
    </cfRule>
    <cfRule type="iconSet" priority="1425">
      <iconSet iconSet="3Signs">
        <cfvo type="percent" val="0"/>
        <cfvo type="percent" val="33"/>
        <cfvo type="percent" val="67"/>
      </iconSet>
    </cfRule>
    <cfRule type="iconSet" priority="1426">
      <iconSet iconSet="3Signs">
        <cfvo type="percent" val="0"/>
        <cfvo type="percent" val="33"/>
        <cfvo type="percent" val="67"/>
      </iconSet>
    </cfRule>
    <cfRule type="iconSet" priority="1427">
      <iconSet iconSet="3Signs">
        <cfvo type="percent" val="0"/>
        <cfvo type="percent" val="33"/>
        <cfvo type="percent" val="67"/>
      </iconSet>
    </cfRule>
    <cfRule type="iconSet" priority="1428">
      <iconSet iconSet="3Signs">
        <cfvo type="percent" val="0"/>
        <cfvo type="percent" val="33"/>
        <cfvo type="percent" val="67"/>
      </iconSet>
    </cfRule>
    <cfRule type="iconSet" priority="1429">
      <iconSet iconSet="3Signs">
        <cfvo type="percent" val="0"/>
        <cfvo type="percent" val="33"/>
        <cfvo type="percent" val="67"/>
      </iconSet>
    </cfRule>
    <cfRule type="iconSet" priority="1430">
      <iconSet iconSet="3Signs">
        <cfvo type="percent" val="0"/>
        <cfvo type="percent" val="33"/>
        <cfvo type="percent" val="67"/>
      </iconSet>
    </cfRule>
    <cfRule type="iconSet" priority="1431">
      <iconSet iconSet="3Signs">
        <cfvo type="percent" val="0"/>
        <cfvo type="percent" val="33"/>
        <cfvo type="percent" val="67"/>
      </iconSet>
    </cfRule>
    <cfRule type="iconSet" priority="1432">
      <iconSet iconSet="3Signs">
        <cfvo type="percent" val="0"/>
        <cfvo type="percent" val="33"/>
        <cfvo type="percent" val="67"/>
      </iconSet>
    </cfRule>
    <cfRule type="iconSet" priority="1433">
      <iconSet iconSet="3Signs">
        <cfvo type="percent" val="0"/>
        <cfvo type="percent" val="33"/>
        <cfvo type="percent" val="67"/>
      </iconSet>
    </cfRule>
    <cfRule type="iconSet" priority="1434">
      <iconSet iconSet="3Signs">
        <cfvo type="percent" val="0"/>
        <cfvo type="percent" val="33"/>
        <cfvo type="percent" val="67"/>
      </iconSet>
    </cfRule>
    <cfRule type="iconSet" priority="1435">
      <iconSet iconSet="3Signs">
        <cfvo type="percent" val="0"/>
        <cfvo type="percent" val="33"/>
        <cfvo type="percent" val="67"/>
      </iconSet>
    </cfRule>
    <cfRule type="iconSet" priority="1436">
      <iconSet iconSet="3Signs">
        <cfvo type="percent" val="0"/>
        <cfvo type="percent" val="33"/>
        <cfvo type="percent" val="67"/>
      </iconSet>
    </cfRule>
    <cfRule type="iconSet" priority="1437">
      <iconSet iconSet="3Signs">
        <cfvo type="percent" val="0"/>
        <cfvo type="percent" val="33"/>
        <cfvo type="percent" val="67"/>
      </iconSet>
    </cfRule>
    <cfRule type="iconSet" priority="1438">
      <iconSet iconSet="3Signs">
        <cfvo type="percent" val="0"/>
        <cfvo type="percent" val="33"/>
        <cfvo type="percent" val="67"/>
      </iconSet>
    </cfRule>
    <cfRule type="iconSet" priority="1439">
      <iconSet iconSet="3Signs">
        <cfvo type="percent" val="0"/>
        <cfvo type="percent" val="33"/>
        <cfvo type="percent" val="67"/>
      </iconSet>
    </cfRule>
    <cfRule type="iconSet" priority="1440">
      <iconSet iconSet="3Signs">
        <cfvo type="percent" val="0"/>
        <cfvo type="percent" val="33"/>
        <cfvo type="percent" val="67"/>
      </iconSet>
    </cfRule>
    <cfRule type="iconSet" priority="1441">
      <iconSet iconSet="3Signs">
        <cfvo type="percent" val="0"/>
        <cfvo type="percent" val="33"/>
        <cfvo type="percent" val="67"/>
      </iconSet>
    </cfRule>
    <cfRule type="iconSet" priority="1442">
      <iconSet iconSet="3Signs">
        <cfvo type="percent" val="0"/>
        <cfvo type="percent" val="33"/>
        <cfvo type="percent" val="67"/>
      </iconSet>
    </cfRule>
    <cfRule type="iconSet" priority="1443">
      <iconSet iconSet="3Signs">
        <cfvo type="percent" val="0"/>
        <cfvo type="percent" val="33"/>
        <cfvo type="percent" val="67"/>
      </iconSet>
    </cfRule>
    <cfRule type="iconSet" priority="1444">
      <iconSet iconSet="3Signs">
        <cfvo type="percent" val="0"/>
        <cfvo type="percent" val="33"/>
        <cfvo type="percent" val="67"/>
      </iconSet>
    </cfRule>
    <cfRule type="iconSet" priority="1445">
      <iconSet iconSet="3Signs">
        <cfvo type="percent" val="0"/>
        <cfvo type="percent" val="33"/>
        <cfvo type="percent" val="67"/>
      </iconSet>
    </cfRule>
    <cfRule type="iconSet" priority="1446">
      <iconSet iconSet="3Signs">
        <cfvo type="percent" val="0"/>
        <cfvo type="percent" val="33"/>
        <cfvo type="percent" val="67"/>
      </iconSet>
    </cfRule>
    <cfRule type="iconSet" priority="1447">
      <iconSet iconSet="3Signs">
        <cfvo type="percent" val="0"/>
        <cfvo type="percent" val="33"/>
        <cfvo type="percent" val="67"/>
      </iconSet>
    </cfRule>
    <cfRule type="iconSet" priority="1448">
      <iconSet iconSet="3Signs">
        <cfvo type="percent" val="0"/>
        <cfvo type="percent" val="33"/>
        <cfvo type="percent" val="67"/>
      </iconSet>
    </cfRule>
    <cfRule type="iconSet" priority="1449">
      <iconSet iconSet="3Signs">
        <cfvo type="percent" val="0"/>
        <cfvo type="percent" val="33"/>
        <cfvo type="percent" val="67"/>
      </iconSet>
    </cfRule>
    <cfRule type="iconSet" priority="1450">
      <iconSet iconSet="3Signs">
        <cfvo type="percent" val="0"/>
        <cfvo type="percent" val="33"/>
        <cfvo type="percent" val="67"/>
      </iconSet>
    </cfRule>
    <cfRule type="iconSet" priority="1451">
      <iconSet iconSet="3Signs">
        <cfvo type="percent" val="0"/>
        <cfvo type="percent" val="33"/>
        <cfvo type="percent" val="67"/>
      </iconSet>
    </cfRule>
    <cfRule type="iconSet" priority="1452">
      <iconSet iconSet="3Signs">
        <cfvo type="percent" val="0"/>
        <cfvo type="percent" val="33"/>
        <cfvo type="percent" val="67"/>
      </iconSet>
    </cfRule>
    <cfRule type="iconSet" priority="1453">
      <iconSet iconSet="3Signs">
        <cfvo type="percent" val="0"/>
        <cfvo type="percent" val="33"/>
        <cfvo type="percent" val="67"/>
      </iconSet>
    </cfRule>
    <cfRule type="iconSet" priority="1454">
      <iconSet iconSet="3Signs">
        <cfvo type="percent" val="0"/>
        <cfvo type="percent" val="33"/>
        <cfvo type="percent" val="67"/>
      </iconSet>
    </cfRule>
    <cfRule type="iconSet" priority="1455">
      <iconSet iconSet="3Signs">
        <cfvo type="percent" val="0"/>
        <cfvo type="percent" val="33"/>
        <cfvo type="percent" val="67"/>
      </iconSet>
    </cfRule>
    <cfRule type="iconSet" priority="1456">
      <iconSet iconSet="3Signs">
        <cfvo type="percent" val="0"/>
        <cfvo type="percent" val="33"/>
        <cfvo type="percent" val="67"/>
      </iconSet>
    </cfRule>
    <cfRule type="iconSet" priority="1457">
      <iconSet iconSet="3Signs">
        <cfvo type="percent" val="0"/>
        <cfvo type="percent" val="33"/>
        <cfvo type="percent" val="67"/>
      </iconSet>
    </cfRule>
    <cfRule type="iconSet" priority="1458">
      <iconSet iconSet="3Signs">
        <cfvo type="percent" val="0"/>
        <cfvo type="percent" val="33"/>
        <cfvo type="percent" val="67"/>
      </iconSet>
    </cfRule>
    <cfRule type="iconSet" priority="1459">
      <iconSet iconSet="3Signs">
        <cfvo type="percent" val="0"/>
        <cfvo type="percent" val="33"/>
        <cfvo type="percent" val="67"/>
      </iconSet>
    </cfRule>
    <cfRule type="iconSet" priority="1460">
      <iconSet iconSet="3Signs">
        <cfvo type="percent" val="0"/>
        <cfvo type="percent" val="33"/>
        <cfvo type="percent" val="67"/>
      </iconSet>
    </cfRule>
    <cfRule type="iconSet" priority="1461">
      <iconSet iconSet="3Signs">
        <cfvo type="percent" val="0"/>
        <cfvo type="percent" val="33"/>
        <cfvo type="percent" val="67"/>
      </iconSet>
    </cfRule>
    <cfRule type="iconSet" priority="1462">
      <iconSet iconSet="3Signs">
        <cfvo type="percent" val="0"/>
        <cfvo type="percent" val="33"/>
        <cfvo type="percent" val="67"/>
      </iconSet>
    </cfRule>
    <cfRule type="iconSet" priority="1463">
      <iconSet iconSet="3Signs">
        <cfvo type="percent" val="0"/>
        <cfvo type="percent" val="33"/>
        <cfvo type="percent" val="67"/>
      </iconSet>
    </cfRule>
    <cfRule type="iconSet" priority="1464">
      <iconSet iconSet="3Signs">
        <cfvo type="percent" val="0"/>
        <cfvo type="percent" val="33"/>
        <cfvo type="percent" val="67"/>
      </iconSet>
    </cfRule>
    <cfRule type="iconSet" priority="1465">
      <iconSet iconSet="3Signs">
        <cfvo type="percent" val="0"/>
        <cfvo type="percent" val="33"/>
        <cfvo type="percent" val="67"/>
      </iconSet>
    </cfRule>
    <cfRule type="iconSet" priority="1466">
      <iconSet iconSet="3Signs">
        <cfvo type="percent" val="0"/>
        <cfvo type="percent" val="33"/>
        <cfvo type="percent" val="67"/>
      </iconSet>
    </cfRule>
    <cfRule type="iconSet" priority="1467">
      <iconSet iconSet="3Signs">
        <cfvo type="percent" val="0"/>
        <cfvo type="percent" val="33"/>
        <cfvo type="percent" val="67"/>
      </iconSet>
    </cfRule>
    <cfRule type="iconSet" priority="1468">
      <iconSet iconSet="3Signs">
        <cfvo type="percent" val="0"/>
        <cfvo type="percent" val="33"/>
        <cfvo type="percent" val="67"/>
      </iconSet>
    </cfRule>
    <cfRule type="iconSet" priority="1469">
      <iconSet iconSet="3Signs">
        <cfvo type="percent" val="0"/>
        <cfvo type="percent" val="33"/>
        <cfvo type="percent" val="67"/>
      </iconSet>
    </cfRule>
    <cfRule type="iconSet" priority="1470">
      <iconSet iconSet="3Signs">
        <cfvo type="percent" val="0"/>
        <cfvo type="percent" val="33"/>
        <cfvo type="percent" val="67"/>
      </iconSet>
    </cfRule>
    <cfRule type="iconSet" priority="1471">
      <iconSet iconSet="3Signs">
        <cfvo type="percent" val="0"/>
        <cfvo type="percent" val="33"/>
        <cfvo type="percent" val="67"/>
      </iconSet>
    </cfRule>
    <cfRule type="iconSet" priority="1472">
      <iconSet iconSet="3Signs">
        <cfvo type="percent" val="0"/>
        <cfvo type="percent" val="33"/>
        <cfvo type="percent" val="67"/>
      </iconSet>
    </cfRule>
    <cfRule type="iconSet" priority="1473">
      <iconSet iconSet="3Signs">
        <cfvo type="percent" val="0"/>
        <cfvo type="percent" val="33"/>
        <cfvo type="percent" val="67"/>
      </iconSet>
    </cfRule>
    <cfRule type="iconSet" priority="1474">
      <iconSet iconSet="3Signs">
        <cfvo type="percent" val="0"/>
        <cfvo type="percent" val="33"/>
        <cfvo type="percent" val="67"/>
      </iconSet>
    </cfRule>
    <cfRule type="iconSet" priority="1475">
      <iconSet iconSet="3Signs">
        <cfvo type="percent" val="0"/>
        <cfvo type="percent" val="33"/>
        <cfvo type="percent" val="67"/>
      </iconSet>
    </cfRule>
    <cfRule type="iconSet" priority="1476">
      <iconSet iconSet="3Signs">
        <cfvo type="percent" val="0"/>
        <cfvo type="percent" val="33"/>
        <cfvo type="percent" val="67"/>
      </iconSet>
    </cfRule>
    <cfRule type="iconSet" priority="1477">
      <iconSet iconSet="3Signs">
        <cfvo type="percent" val="0"/>
        <cfvo type="percent" val="33"/>
        <cfvo type="percent" val="67"/>
      </iconSet>
    </cfRule>
    <cfRule type="iconSet" priority="1478">
      <iconSet iconSet="3Signs">
        <cfvo type="percent" val="0"/>
        <cfvo type="percent" val="33"/>
        <cfvo type="percent" val="67"/>
      </iconSet>
    </cfRule>
    <cfRule type="iconSet" priority="1479">
      <iconSet iconSet="3Signs">
        <cfvo type="percent" val="0"/>
        <cfvo type="percent" val="33"/>
        <cfvo type="percent" val="67"/>
      </iconSet>
    </cfRule>
    <cfRule type="iconSet" priority="1480">
      <iconSet iconSet="3Signs">
        <cfvo type="percent" val="0"/>
        <cfvo type="percent" val="33"/>
        <cfvo type="percent" val="67"/>
      </iconSet>
    </cfRule>
    <cfRule type="iconSet" priority="1481">
      <iconSet iconSet="3Signs">
        <cfvo type="percent" val="0"/>
        <cfvo type="percent" val="33"/>
        <cfvo type="percent" val="67"/>
      </iconSet>
    </cfRule>
    <cfRule type="iconSet" priority="1482">
      <iconSet iconSet="3Signs">
        <cfvo type="percent" val="0"/>
        <cfvo type="percent" val="33"/>
        <cfvo type="percent" val="67"/>
      </iconSet>
    </cfRule>
    <cfRule type="iconSet" priority="1483">
      <iconSet iconSet="3Signs">
        <cfvo type="percent" val="0"/>
        <cfvo type="percent" val="33"/>
        <cfvo type="percent" val="67"/>
      </iconSet>
    </cfRule>
    <cfRule type="iconSet" priority="1484">
      <iconSet iconSet="3Signs">
        <cfvo type="percent" val="0"/>
        <cfvo type="percent" val="33"/>
        <cfvo type="percent" val="67"/>
      </iconSet>
    </cfRule>
    <cfRule type="iconSet" priority="1485">
      <iconSet iconSet="3Signs">
        <cfvo type="percent" val="0"/>
        <cfvo type="percent" val="33"/>
        <cfvo type="percent" val="67"/>
      </iconSet>
    </cfRule>
    <cfRule type="iconSet" priority="1486">
      <iconSet iconSet="3Signs">
        <cfvo type="percent" val="0"/>
        <cfvo type="percent" val="33"/>
        <cfvo type="percent" val="67"/>
      </iconSet>
    </cfRule>
    <cfRule type="iconSet" priority="1487">
      <iconSet iconSet="3Signs">
        <cfvo type="percent" val="0"/>
        <cfvo type="percent" val="33"/>
        <cfvo type="percent" val="67"/>
      </iconSet>
    </cfRule>
    <cfRule type="iconSet" priority="1488">
      <iconSet iconSet="3Signs">
        <cfvo type="percent" val="0"/>
        <cfvo type="percent" val="33"/>
        <cfvo type="percent" val="67"/>
      </iconSet>
    </cfRule>
    <cfRule type="iconSet" priority="1489">
      <iconSet iconSet="3Signs">
        <cfvo type="percent" val="0"/>
        <cfvo type="percent" val="33"/>
        <cfvo type="percent" val="67"/>
      </iconSet>
    </cfRule>
    <cfRule type="iconSet" priority="1490">
      <iconSet iconSet="3Signs">
        <cfvo type="percent" val="0"/>
        <cfvo type="percent" val="33"/>
        <cfvo type="percent" val="67"/>
      </iconSet>
    </cfRule>
    <cfRule type="iconSet" priority="1491">
      <iconSet iconSet="3Signs">
        <cfvo type="percent" val="0"/>
        <cfvo type="percent" val="33"/>
        <cfvo type="percent" val="67"/>
      </iconSet>
    </cfRule>
    <cfRule type="iconSet" priority="1492">
      <iconSet iconSet="3Signs">
        <cfvo type="percent" val="0"/>
        <cfvo type="percent" val="33"/>
        <cfvo type="percent" val="67"/>
      </iconSet>
    </cfRule>
    <cfRule type="iconSet" priority="1493">
      <iconSet iconSet="3Signs">
        <cfvo type="percent" val="0"/>
        <cfvo type="percent" val="33"/>
        <cfvo type="percent" val="67"/>
      </iconSet>
    </cfRule>
    <cfRule type="iconSet" priority="1494">
      <iconSet iconSet="3Signs">
        <cfvo type="percent" val="0"/>
        <cfvo type="percent" val="33"/>
        <cfvo type="percent" val="67"/>
      </iconSet>
    </cfRule>
    <cfRule type="iconSet" priority="1495">
      <iconSet iconSet="3Signs">
        <cfvo type="percent" val="0"/>
        <cfvo type="percent" val="33"/>
        <cfvo type="percent" val="67"/>
      </iconSet>
    </cfRule>
    <cfRule type="iconSet" priority="1496">
      <iconSet iconSet="3Signs">
        <cfvo type="percent" val="0"/>
        <cfvo type="percent" val="33"/>
        <cfvo type="percent" val="67"/>
      </iconSet>
    </cfRule>
    <cfRule type="iconSet" priority="1497">
      <iconSet iconSet="3Signs">
        <cfvo type="percent" val="0"/>
        <cfvo type="percent" val="33"/>
        <cfvo type="percent" val="67"/>
      </iconSet>
    </cfRule>
    <cfRule type="iconSet" priority="1498">
      <iconSet iconSet="3Signs">
        <cfvo type="percent" val="0"/>
        <cfvo type="percent" val="33"/>
        <cfvo type="percent" val="67"/>
      </iconSet>
    </cfRule>
    <cfRule type="iconSet" priority="1499">
      <iconSet iconSet="3Signs">
        <cfvo type="percent" val="0"/>
        <cfvo type="percent" val="33"/>
        <cfvo type="percent" val="67"/>
      </iconSet>
    </cfRule>
    <cfRule type="iconSet" priority="1500">
      <iconSet iconSet="3Signs">
        <cfvo type="percent" val="0"/>
        <cfvo type="percent" val="33"/>
        <cfvo type="percent" val="67"/>
      </iconSet>
    </cfRule>
    <cfRule type="iconSet" priority="1501">
      <iconSet iconSet="3Signs">
        <cfvo type="percent" val="0"/>
        <cfvo type="percent" val="33"/>
        <cfvo type="percent" val="67"/>
      </iconSet>
    </cfRule>
    <cfRule type="iconSet" priority="1502">
      <iconSet iconSet="3Signs">
        <cfvo type="percent" val="0"/>
        <cfvo type="percent" val="33"/>
        <cfvo type="percent" val="67"/>
      </iconSet>
    </cfRule>
    <cfRule type="iconSet" priority="1503">
      <iconSet iconSet="3Signs">
        <cfvo type="percent" val="0"/>
        <cfvo type="percent" val="33"/>
        <cfvo type="percent" val="67"/>
      </iconSet>
    </cfRule>
    <cfRule type="iconSet" priority="1504">
      <iconSet iconSet="3Signs">
        <cfvo type="percent" val="0"/>
        <cfvo type="percent" val="33"/>
        <cfvo type="percent" val="67"/>
      </iconSet>
    </cfRule>
    <cfRule type="iconSet" priority="1505">
      <iconSet iconSet="3Signs">
        <cfvo type="percent" val="0"/>
        <cfvo type="percent" val="33"/>
        <cfvo type="percent" val="67"/>
      </iconSet>
    </cfRule>
    <cfRule type="iconSet" priority="1506">
      <iconSet iconSet="3Signs">
        <cfvo type="percent" val="0"/>
        <cfvo type="percent" val="33"/>
        <cfvo type="percent" val="67"/>
      </iconSet>
    </cfRule>
    <cfRule type="iconSet" priority="1507">
      <iconSet iconSet="3Signs">
        <cfvo type="percent" val="0"/>
        <cfvo type="percent" val="33"/>
        <cfvo type="percent" val="67"/>
      </iconSet>
    </cfRule>
    <cfRule type="iconSet" priority="1508">
      <iconSet iconSet="3Signs">
        <cfvo type="percent" val="0"/>
        <cfvo type="percent" val="33"/>
        <cfvo type="percent" val="67"/>
      </iconSet>
    </cfRule>
    <cfRule type="iconSet" priority="1509">
      <iconSet iconSet="3Signs">
        <cfvo type="percent" val="0"/>
        <cfvo type="percent" val="33"/>
        <cfvo type="percent" val="67"/>
      </iconSet>
    </cfRule>
    <cfRule type="iconSet" priority="1510">
      <iconSet iconSet="3Signs">
        <cfvo type="percent" val="0"/>
        <cfvo type="percent" val="33"/>
        <cfvo type="percent" val="67"/>
      </iconSet>
    </cfRule>
    <cfRule type="iconSet" priority="1511">
      <iconSet iconSet="3Signs">
        <cfvo type="percent" val="0"/>
        <cfvo type="percent" val="33"/>
        <cfvo type="percent" val="67"/>
      </iconSet>
    </cfRule>
    <cfRule type="iconSet" priority="1512">
      <iconSet iconSet="3Signs">
        <cfvo type="percent" val="0"/>
        <cfvo type="percent" val="33"/>
        <cfvo type="percent" val="67"/>
      </iconSet>
    </cfRule>
    <cfRule type="iconSet" priority="1513">
      <iconSet iconSet="3Signs">
        <cfvo type="percent" val="0"/>
        <cfvo type="percent" val="33"/>
        <cfvo type="percent" val="67"/>
      </iconSet>
    </cfRule>
    <cfRule type="iconSet" priority="1514">
      <iconSet iconSet="3Signs">
        <cfvo type="percent" val="0"/>
        <cfvo type="percent" val="33"/>
        <cfvo type="percent" val="67"/>
      </iconSet>
    </cfRule>
    <cfRule type="iconSet" priority="1515">
      <iconSet iconSet="3Signs">
        <cfvo type="percent" val="0"/>
        <cfvo type="percent" val="33"/>
        <cfvo type="percent" val="67"/>
      </iconSet>
    </cfRule>
    <cfRule type="iconSet" priority="1516">
      <iconSet iconSet="3Signs">
        <cfvo type="percent" val="0"/>
        <cfvo type="percent" val="33"/>
        <cfvo type="percent" val="67"/>
      </iconSet>
    </cfRule>
    <cfRule type="iconSet" priority="1517">
      <iconSet iconSet="3Signs">
        <cfvo type="percent" val="0"/>
        <cfvo type="percent" val="33"/>
        <cfvo type="percent" val="67"/>
      </iconSet>
    </cfRule>
    <cfRule type="iconSet" priority="1518">
      <iconSet iconSet="3Signs">
        <cfvo type="percent" val="0"/>
        <cfvo type="percent" val="33"/>
        <cfvo type="percent" val="67"/>
      </iconSet>
    </cfRule>
    <cfRule type="iconSet" priority="1519">
      <iconSet iconSet="3Signs">
        <cfvo type="percent" val="0"/>
        <cfvo type="percent" val="33"/>
        <cfvo type="percent" val="67"/>
      </iconSet>
    </cfRule>
    <cfRule type="iconSet" priority="1520">
      <iconSet iconSet="3Signs">
        <cfvo type="percent" val="0"/>
        <cfvo type="percent" val="33"/>
        <cfvo type="percent" val="67"/>
      </iconSet>
    </cfRule>
    <cfRule type="iconSet" priority="1521">
      <iconSet iconSet="3Signs">
        <cfvo type="percent" val="0"/>
        <cfvo type="percent" val="33"/>
        <cfvo type="percent" val="67"/>
      </iconSet>
    </cfRule>
    <cfRule type="iconSet" priority="1522">
      <iconSet iconSet="3Signs">
        <cfvo type="percent" val="0"/>
        <cfvo type="percent" val="33"/>
        <cfvo type="percent" val="67"/>
      </iconSet>
    </cfRule>
    <cfRule type="iconSet" priority="1523">
      <iconSet iconSet="3Signs">
        <cfvo type="percent" val="0"/>
        <cfvo type="percent" val="33"/>
        <cfvo type="percent" val="67"/>
      </iconSet>
    </cfRule>
    <cfRule type="iconSet" priority="1524">
      <iconSet iconSet="3Signs">
        <cfvo type="percent" val="0"/>
        <cfvo type="percent" val="33"/>
        <cfvo type="percent" val="67"/>
      </iconSet>
    </cfRule>
    <cfRule type="iconSet" priority="1525">
      <iconSet iconSet="3Signs">
        <cfvo type="percent" val="0"/>
        <cfvo type="percent" val="33"/>
        <cfvo type="percent" val="67"/>
      </iconSet>
    </cfRule>
    <cfRule type="iconSet" priority="1526">
      <iconSet iconSet="3Signs">
        <cfvo type="percent" val="0"/>
        <cfvo type="percent" val="33"/>
        <cfvo type="percent" val="67"/>
      </iconSet>
    </cfRule>
    <cfRule type="iconSet" priority="1527">
      <iconSet iconSet="3Signs">
        <cfvo type="percent" val="0"/>
        <cfvo type="percent" val="33"/>
        <cfvo type="percent" val="67"/>
      </iconSet>
    </cfRule>
    <cfRule type="iconSet" priority="1528">
      <iconSet iconSet="3Signs">
        <cfvo type="percent" val="0"/>
        <cfvo type="percent" val="33"/>
        <cfvo type="percent" val="67"/>
      </iconSet>
    </cfRule>
    <cfRule type="iconSet" priority="1529">
      <iconSet iconSet="3Signs">
        <cfvo type="percent" val="0"/>
        <cfvo type="percent" val="33"/>
        <cfvo type="percent" val="67"/>
      </iconSet>
    </cfRule>
    <cfRule type="iconSet" priority="1530">
      <iconSet iconSet="3Signs">
        <cfvo type="percent" val="0"/>
        <cfvo type="percent" val="33"/>
        <cfvo type="percent" val="67"/>
      </iconSet>
    </cfRule>
    <cfRule type="iconSet" priority="1531">
      <iconSet iconSet="3Signs">
        <cfvo type="percent" val="0"/>
        <cfvo type="percent" val="33"/>
        <cfvo type="percent" val="67"/>
      </iconSet>
    </cfRule>
    <cfRule type="iconSet" priority="1532">
      <iconSet iconSet="3Signs">
        <cfvo type="percent" val="0"/>
        <cfvo type="percent" val="33"/>
        <cfvo type="percent" val="67"/>
      </iconSet>
    </cfRule>
    <cfRule type="iconSet" priority="1533">
      <iconSet iconSet="3Signs">
        <cfvo type="percent" val="0"/>
        <cfvo type="percent" val="33"/>
        <cfvo type="percent" val="67"/>
      </iconSet>
    </cfRule>
    <cfRule type="iconSet" priority="1534">
      <iconSet iconSet="3Signs">
        <cfvo type="percent" val="0"/>
        <cfvo type="percent" val="33"/>
        <cfvo type="percent" val="67"/>
      </iconSet>
    </cfRule>
    <cfRule type="iconSet" priority="1535">
      <iconSet iconSet="3Signs">
        <cfvo type="percent" val="0"/>
        <cfvo type="percent" val="33"/>
        <cfvo type="percent" val="67"/>
      </iconSet>
    </cfRule>
    <cfRule type="iconSet" priority="1536">
      <iconSet iconSet="3Signs">
        <cfvo type="percent" val="0"/>
        <cfvo type="percent" val="33"/>
        <cfvo type="percent" val="67"/>
      </iconSet>
    </cfRule>
    <cfRule type="iconSet" priority="1537">
      <iconSet iconSet="3Signs">
        <cfvo type="percent" val="0"/>
        <cfvo type="percent" val="33"/>
        <cfvo type="percent" val="67"/>
      </iconSet>
    </cfRule>
    <cfRule type="iconSet" priority="1538">
      <iconSet iconSet="3Signs">
        <cfvo type="percent" val="0"/>
        <cfvo type="percent" val="33"/>
        <cfvo type="percent" val="67"/>
      </iconSet>
    </cfRule>
    <cfRule type="iconSet" priority="1539">
      <iconSet iconSet="3Signs">
        <cfvo type="percent" val="0"/>
        <cfvo type="percent" val="33"/>
        <cfvo type="percent" val="67"/>
      </iconSet>
    </cfRule>
    <cfRule type="iconSet" priority="1540">
      <iconSet iconSet="3Signs">
        <cfvo type="percent" val="0"/>
        <cfvo type="percent" val="33"/>
        <cfvo type="percent" val="67"/>
      </iconSet>
    </cfRule>
    <cfRule type="iconSet" priority="1541">
      <iconSet iconSet="3Signs">
        <cfvo type="percent" val="0"/>
        <cfvo type="percent" val="33"/>
        <cfvo type="percent" val="67"/>
      </iconSet>
    </cfRule>
    <cfRule type="iconSet" priority="1542">
      <iconSet iconSet="3Signs">
        <cfvo type="percent" val="0"/>
        <cfvo type="percent" val="33"/>
        <cfvo type="percent" val="67"/>
      </iconSet>
    </cfRule>
    <cfRule type="iconSet" priority="1543">
      <iconSet iconSet="3Signs">
        <cfvo type="percent" val="0"/>
        <cfvo type="percent" val="33"/>
        <cfvo type="percent" val="67"/>
      </iconSet>
    </cfRule>
    <cfRule type="iconSet" priority="1544">
      <iconSet iconSet="3Signs">
        <cfvo type="percent" val="0"/>
        <cfvo type="percent" val="33"/>
        <cfvo type="percent" val="67"/>
      </iconSet>
    </cfRule>
    <cfRule type="iconSet" priority="1545">
      <iconSet iconSet="3Signs">
        <cfvo type="percent" val="0"/>
        <cfvo type="percent" val="33"/>
        <cfvo type="percent" val="67"/>
      </iconSet>
    </cfRule>
    <cfRule type="iconSet" priority="1546">
      <iconSet iconSet="3Signs">
        <cfvo type="percent" val="0"/>
        <cfvo type="percent" val="33"/>
        <cfvo type="percent" val="67"/>
      </iconSet>
    </cfRule>
    <cfRule type="iconSet" priority="1547">
      <iconSet iconSet="3Signs">
        <cfvo type="percent" val="0"/>
        <cfvo type="percent" val="33"/>
        <cfvo type="percent" val="67"/>
      </iconSet>
    </cfRule>
    <cfRule type="iconSet" priority="1548">
      <iconSet iconSet="3Signs">
        <cfvo type="percent" val="0"/>
        <cfvo type="percent" val="33"/>
        <cfvo type="percent" val="67"/>
      </iconSet>
    </cfRule>
    <cfRule type="iconSet" priority="1549">
      <iconSet iconSet="3Signs">
        <cfvo type="percent" val="0"/>
        <cfvo type="percent" val="33"/>
        <cfvo type="percent" val="67"/>
      </iconSet>
    </cfRule>
    <cfRule type="iconSet" priority="1550">
      <iconSet iconSet="3Signs">
        <cfvo type="percent" val="0"/>
        <cfvo type="percent" val="33"/>
        <cfvo type="percent" val="67"/>
      </iconSet>
    </cfRule>
    <cfRule type="iconSet" priority="1551">
      <iconSet iconSet="3Signs">
        <cfvo type="percent" val="0"/>
        <cfvo type="percent" val="33"/>
        <cfvo type="percent" val="67"/>
      </iconSet>
    </cfRule>
    <cfRule type="iconSet" priority="1552">
      <iconSet iconSet="3Signs">
        <cfvo type="percent" val="0"/>
        <cfvo type="percent" val="33"/>
        <cfvo type="percent" val="67"/>
      </iconSet>
    </cfRule>
    <cfRule type="iconSet" priority="1553">
      <iconSet iconSet="3Signs">
        <cfvo type="percent" val="0"/>
        <cfvo type="percent" val="33"/>
        <cfvo type="percent" val="67"/>
      </iconSet>
    </cfRule>
    <cfRule type="iconSet" priority="1554">
      <iconSet iconSet="3Signs">
        <cfvo type="percent" val="0"/>
        <cfvo type="percent" val="33"/>
        <cfvo type="percent" val="67"/>
      </iconSet>
    </cfRule>
    <cfRule type="iconSet" priority="1555">
      <iconSet iconSet="3Signs">
        <cfvo type="percent" val="0"/>
        <cfvo type="percent" val="33"/>
        <cfvo type="percent" val="67"/>
      </iconSet>
    </cfRule>
    <cfRule type="iconSet" priority="1556">
      <iconSet iconSet="3Signs">
        <cfvo type="percent" val="0"/>
        <cfvo type="percent" val="33"/>
        <cfvo type="percent" val="67"/>
      </iconSet>
    </cfRule>
    <cfRule type="iconSet" priority="1557">
      <iconSet iconSet="3Signs">
        <cfvo type="percent" val="0"/>
        <cfvo type="percent" val="33"/>
        <cfvo type="percent" val="67"/>
      </iconSet>
    </cfRule>
    <cfRule type="iconSet" priority="1558">
      <iconSet iconSet="3Signs">
        <cfvo type="percent" val="0"/>
        <cfvo type="percent" val="33"/>
        <cfvo type="percent" val="67"/>
      </iconSet>
    </cfRule>
    <cfRule type="iconSet" priority="1559">
      <iconSet iconSet="3Signs">
        <cfvo type="percent" val="0"/>
        <cfvo type="percent" val="33"/>
        <cfvo type="percent" val="67"/>
      </iconSet>
    </cfRule>
    <cfRule type="iconSet" priority="1560">
      <iconSet iconSet="3Signs">
        <cfvo type="percent" val="0"/>
        <cfvo type="percent" val="33"/>
        <cfvo type="percent" val="67"/>
      </iconSet>
    </cfRule>
    <cfRule type="iconSet" priority="1561">
      <iconSet iconSet="3Signs">
        <cfvo type="percent" val="0"/>
        <cfvo type="percent" val="33"/>
        <cfvo type="percent" val="67"/>
      </iconSet>
    </cfRule>
    <cfRule type="iconSet" priority="1562">
      <iconSet iconSet="3Signs">
        <cfvo type="percent" val="0"/>
        <cfvo type="percent" val="33"/>
        <cfvo type="percent" val="67"/>
      </iconSet>
    </cfRule>
    <cfRule type="iconSet" priority="1563">
      <iconSet iconSet="3Signs">
        <cfvo type="percent" val="0"/>
        <cfvo type="percent" val="33"/>
        <cfvo type="percent" val="67"/>
      </iconSet>
    </cfRule>
    <cfRule type="iconSet" priority="1564">
      <iconSet iconSet="3Signs">
        <cfvo type="percent" val="0"/>
        <cfvo type="percent" val="33"/>
        <cfvo type="percent" val="67"/>
      </iconSet>
    </cfRule>
    <cfRule type="iconSet" priority="1565">
      <iconSet iconSet="3Signs">
        <cfvo type="percent" val="0"/>
        <cfvo type="percent" val="33"/>
        <cfvo type="percent" val="67"/>
      </iconSet>
    </cfRule>
    <cfRule type="iconSet" priority="1566">
      <iconSet iconSet="3Signs">
        <cfvo type="percent" val="0"/>
        <cfvo type="percent" val="33"/>
        <cfvo type="percent" val="67"/>
      </iconSet>
    </cfRule>
    <cfRule type="iconSet" priority="1567">
      <iconSet iconSet="3Signs">
        <cfvo type="percent" val="0"/>
        <cfvo type="percent" val="33"/>
        <cfvo type="percent" val="67"/>
      </iconSet>
    </cfRule>
    <cfRule type="iconSet" priority="1568">
      <iconSet iconSet="3Signs">
        <cfvo type="percent" val="0"/>
        <cfvo type="percent" val="33"/>
        <cfvo type="percent" val="67"/>
      </iconSet>
    </cfRule>
    <cfRule type="iconSet" priority="1569">
      <iconSet iconSet="3Signs">
        <cfvo type="percent" val="0"/>
        <cfvo type="percent" val="33"/>
        <cfvo type="percent" val="67"/>
      </iconSet>
    </cfRule>
    <cfRule type="iconSet" priority="1570">
      <iconSet iconSet="3Signs">
        <cfvo type="percent" val="0"/>
        <cfvo type="percent" val="33"/>
        <cfvo type="percent" val="67"/>
      </iconSet>
    </cfRule>
    <cfRule type="iconSet" priority="1571">
      <iconSet iconSet="3Signs">
        <cfvo type="percent" val="0"/>
        <cfvo type="percent" val="33"/>
        <cfvo type="percent" val="67"/>
      </iconSet>
    </cfRule>
    <cfRule type="iconSet" priority="1572">
      <iconSet iconSet="3Signs">
        <cfvo type="percent" val="0"/>
        <cfvo type="percent" val="33"/>
        <cfvo type="percent" val="67"/>
      </iconSet>
    </cfRule>
    <cfRule type="iconSet" priority="1573">
      <iconSet iconSet="3Signs">
        <cfvo type="percent" val="0"/>
        <cfvo type="percent" val="33"/>
        <cfvo type="percent" val="67"/>
      </iconSet>
    </cfRule>
    <cfRule type="iconSet" priority="1574">
      <iconSet iconSet="3Signs">
        <cfvo type="percent" val="0"/>
        <cfvo type="percent" val="33"/>
        <cfvo type="percent" val="67"/>
      </iconSet>
    </cfRule>
    <cfRule type="iconSet" priority="1575">
      <iconSet iconSet="3Signs">
        <cfvo type="percent" val="0"/>
        <cfvo type="percent" val="33"/>
        <cfvo type="percent" val="67"/>
      </iconSet>
    </cfRule>
    <cfRule type="iconSet" priority="1576">
      <iconSet iconSet="3Signs">
        <cfvo type="percent" val="0"/>
        <cfvo type="percent" val="33"/>
        <cfvo type="percent" val="67"/>
      </iconSet>
    </cfRule>
    <cfRule type="iconSet" priority="1577">
      <iconSet iconSet="3Signs">
        <cfvo type="percent" val="0"/>
        <cfvo type="percent" val="33"/>
        <cfvo type="percent" val="67"/>
      </iconSet>
    </cfRule>
    <cfRule type="iconSet" priority="1578">
      <iconSet iconSet="3Signs">
        <cfvo type="percent" val="0"/>
        <cfvo type="percent" val="33"/>
        <cfvo type="percent" val="67"/>
      </iconSet>
    </cfRule>
    <cfRule type="iconSet" priority="1579">
      <iconSet iconSet="3Signs">
        <cfvo type="percent" val="0"/>
        <cfvo type="percent" val="33"/>
        <cfvo type="percent" val="67"/>
      </iconSet>
    </cfRule>
    <cfRule type="iconSet" priority="1580">
      <iconSet iconSet="3Signs">
        <cfvo type="percent" val="0"/>
        <cfvo type="percent" val="33"/>
        <cfvo type="percent" val="67"/>
      </iconSet>
    </cfRule>
    <cfRule type="iconSet" priority="1581">
      <iconSet iconSet="3Signs">
        <cfvo type="percent" val="0"/>
        <cfvo type="percent" val="33"/>
        <cfvo type="percent" val="67"/>
      </iconSet>
    </cfRule>
    <cfRule type="iconSet" priority="1582">
      <iconSet iconSet="3Signs">
        <cfvo type="percent" val="0"/>
        <cfvo type="percent" val="33"/>
        <cfvo type="percent" val="67"/>
      </iconSet>
    </cfRule>
    <cfRule type="iconSet" priority="1583">
      <iconSet iconSet="3Signs">
        <cfvo type="percent" val="0"/>
        <cfvo type="percent" val="33"/>
        <cfvo type="percent" val="67"/>
      </iconSet>
    </cfRule>
    <cfRule type="iconSet" priority="1584">
      <iconSet iconSet="3Signs">
        <cfvo type="percent" val="0"/>
        <cfvo type="percent" val="33"/>
        <cfvo type="percent" val="67"/>
      </iconSet>
    </cfRule>
    <cfRule type="iconSet" priority="1585">
      <iconSet iconSet="3Signs">
        <cfvo type="percent" val="0"/>
        <cfvo type="percent" val="33"/>
        <cfvo type="percent" val="67"/>
      </iconSet>
    </cfRule>
    <cfRule type="iconSet" priority="1586">
      <iconSet iconSet="3Signs">
        <cfvo type="percent" val="0"/>
        <cfvo type="percent" val="33"/>
        <cfvo type="percent" val="67"/>
      </iconSet>
    </cfRule>
    <cfRule type="iconSet" priority="1587">
      <iconSet iconSet="3Signs">
        <cfvo type="percent" val="0"/>
        <cfvo type="percent" val="33"/>
        <cfvo type="percent" val="67"/>
      </iconSet>
    </cfRule>
    <cfRule type="iconSet" priority="1588">
      <iconSet iconSet="3Signs">
        <cfvo type="percent" val="0"/>
        <cfvo type="percent" val="33"/>
        <cfvo type="percent" val="67"/>
      </iconSet>
    </cfRule>
    <cfRule type="iconSet" priority="1589">
      <iconSet iconSet="3Signs">
        <cfvo type="percent" val="0"/>
        <cfvo type="percent" val="33"/>
        <cfvo type="percent" val="67"/>
      </iconSet>
    </cfRule>
    <cfRule type="iconSet" priority="1590">
      <iconSet iconSet="3Signs">
        <cfvo type="percent" val="0"/>
        <cfvo type="percent" val="33"/>
        <cfvo type="percent" val="67"/>
      </iconSet>
    </cfRule>
    <cfRule type="iconSet" priority="1591">
      <iconSet iconSet="3Signs">
        <cfvo type="percent" val="0"/>
        <cfvo type="percent" val="33"/>
        <cfvo type="percent" val="67"/>
      </iconSet>
    </cfRule>
    <cfRule type="iconSet" priority="1592">
      <iconSet iconSet="3Signs">
        <cfvo type="percent" val="0"/>
        <cfvo type="percent" val="33"/>
        <cfvo type="percent" val="67"/>
      </iconSet>
    </cfRule>
    <cfRule type="iconSet" priority="1593">
      <iconSet iconSet="3Signs">
        <cfvo type="percent" val="0"/>
        <cfvo type="percent" val="33"/>
        <cfvo type="percent" val="67"/>
      </iconSet>
    </cfRule>
    <cfRule type="iconSet" priority="1594">
      <iconSet iconSet="3Signs">
        <cfvo type="percent" val="0"/>
        <cfvo type="percent" val="33"/>
        <cfvo type="percent" val="67"/>
      </iconSet>
    </cfRule>
    <cfRule type="iconSet" priority="1595">
      <iconSet iconSet="3Signs">
        <cfvo type="percent" val="0"/>
        <cfvo type="percent" val="33"/>
        <cfvo type="percent" val="67"/>
      </iconSet>
    </cfRule>
    <cfRule type="iconSet" priority="1596">
      <iconSet iconSet="3Signs">
        <cfvo type="percent" val="0"/>
        <cfvo type="percent" val="33"/>
        <cfvo type="percent" val="67"/>
      </iconSet>
    </cfRule>
    <cfRule type="iconSet" priority="1597">
      <iconSet iconSet="3Signs">
        <cfvo type="percent" val="0"/>
        <cfvo type="percent" val="33"/>
        <cfvo type="percent" val="67"/>
      </iconSet>
    </cfRule>
    <cfRule type="iconSet" priority="1598">
      <iconSet iconSet="3Signs">
        <cfvo type="percent" val="0"/>
        <cfvo type="percent" val="33"/>
        <cfvo type="percent" val="67"/>
      </iconSet>
    </cfRule>
    <cfRule type="iconSet" priority="1599">
      <iconSet iconSet="3Signs">
        <cfvo type="percent" val="0"/>
        <cfvo type="percent" val="33"/>
        <cfvo type="percent" val="67"/>
      </iconSet>
    </cfRule>
    <cfRule type="iconSet" priority="1600">
      <iconSet iconSet="3Signs">
        <cfvo type="percent" val="0"/>
        <cfvo type="percent" val="33"/>
        <cfvo type="percent" val="67"/>
      </iconSet>
    </cfRule>
    <cfRule type="iconSet" priority="1601">
      <iconSet iconSet="3Signs">
        <cfvo type="percent" val="0"/>
        <cfvo type="percent" val="33"/>
        <cfvo type="percent" val="67"/>
      </iconSet>
    </cfRule>
    <cfRule type="iconSet" priority="1602">
      <iconSet iconSet="3Signs">
        <cfvo type="percent" val="0"/>
        <cfvo type="percent" val="33"/>
        <cfvo type="percent" val="67"/>
      </iconSet>
    </cfRule>
    <cfRule type="iconSet" priority="1603">
      <iconSet iconSet="3Signs">
        <cfvo type="percent" val="0"/>
        <cfvo type="percent" val="33"/>
        <cfvo type="percent" val="67"/>
      </iconSet>
    </cfRule>
    <cfRule type="iconSet" priority="1604">
      <iconSet iconSet="3Signs">
        <cfvo type="percent" val="0"/>
        <cfvo type="percent" val="33"/>
        <cfvo type="percent" val="67"/>
      </iconSet>
    </cfRule>
    <cfRule type="iconSet" priority="1605">
      <iconSet iconSet="3Signs">
        <cfvo type="percent" val="0"/>
        <cfvo type="percent" val="33"/>
        <cfvo type="percent" val="67"/>
      </iconSet>
    </cfRule>
    <cfRule type="iconSet" priority="1606">
      <iconSet iconSet="3Signs">
        <cfvo type="percent" val="0"/>
        <cfvo type="percent" val="33"/>
        <cfvo type="percent" val="67"/>
      </iconSet>
    </cfRule>
    <cfRule type="iconSet" priority="1607">
      <iconSet iconSet="3Signs">
        <cfvo type="percent" val="0"/>
        <cfvo type="percent" val="33"/>
        <cfvo type="percent" val="67"/>
      </iconSet>
    </cfRule>
    <cfRule type="iconSet" priority="1608">
      <iconSet iconSet="3Signs">
        <cfvo type="percent" val="0"/>
        <cfvo type="percent" val="33"/>
        <cfvo type="percent" val="67"/>
      </iconSet>
    </cfRule>
    <cfRule type="iconSet" priority="1609">
      <iconSet iconSet="3Signs">
        <cfvo type="percent" val="0"/>
        <cfvo type="percent" val="33"/>
        <cfvo type="percent" val="67"/>
      </iconSet>
    </cfRule>
    <cfRule type="iconSet" priority="1610">
      <iconSet iconSet="3Signs">
        <cfvo type="percent" val="0"/>
        <cfvo type="percent" val="33"/>
        <cfvo type="percent" val="67"/>
      </iconSet>
    </cfRule>
    <cfRule type="iconSet" priority="1611">
      <iconSet iconSet="3Signs">
        <cfvo type="percent" val="0"/>
        <cfvo type="percent" val="33"/>
        <cfvo type="percent" val="67"/>
      </iconSet>
    </cfRule>
    <cfRule type="iconSet" priority="1612">
      <iconSet iconSet="3Signs">
        <cfvo type="percent" val="0"/>
        <cfvo type="percent" val="33"/>
        <cfvo type="percent" val="67"/>
      </iconSet>
    </cfRule>
    <cfRule type="iconSet" priority="1613">
      <iconSet iconSet="3Signs">
        <cfvo type="percent" val="0"/>
        <cfvo type="percent" val="33"/>
        <cfvo type="percent" val="67"/>
      </iconSet>
    </cfRule>
    <cfRule type="iconSet" priority="1614">
      <iconSet iconSet="3Signs">
        <cfvo type="percent" val="0"/>
        <cfvo type="percent" val="33"/>
        <cfvo type="percent" val="67"/>
      </iconSet>
    </cfRule>
    <cfRule type="iconSet" priority="1615">
      <iconSet iconSet="3Signs">
        <cfvo type="percent" val="0"/>
        <cfvo type="percent" val="33"/>
        <cfvo type="percent" val="67"/>
      </iconSet>
    </cfRule>
    <cfRule type="iconSet" priority="1616">
      <iconSet iconSet="3Signs">
        <cfvo type="percent" val="0"/>
        <cfvo type="percent" val="33"/>
        <cfvo type="percent" val="67"/>
      </iconSet>
    </cfRule>
    <cfRule type="iconSet" priority="1617">
      <iconSet iconSet="3Signs">
        <cfvo type="percent" val="0"/>
        <cfvo type="percent" val="33"/>
        <cfvo type="percent" val="67"/>
      </iconSet>
    </cfRule>
    <cfRule type="iconSet" priority="1618">
      <iconSet iconSet="3Signs">
        <cfvo type="percent" val="0"/>
        <cfvo type="percent" val="33"/>
        <cfvo type="percent" val="67"/>
      </iconSet>
    </cfRule>
    <cfRule type="iconSet" priority="1619">
      <iconSet iconSet="3Signs">
        <cfvo type="percent" val="0"/>
        <cfvo type="percent" val="33"/>
        <cfvo type="percent" val="67"/>
      </iconSet>
    </cfRule>
    <cfRule type="iconSet" priority="1620">
      <iconSet iconSet="3Signs">
        <cfvo type="percent" val="0"/>
        <cfvo type="percent" val="33"/>
        <cfvo type="percent" val="67"/>
      </iconSet>
    </cfRule>
    <cfRule type="iconSet" priority="1621">
      <iconSet iconSet="3Signs">
        <cfvo type="percent" val="0"/>
        <cfvo type="percent" val="33"/>
        <cfvo type="percent" val="67"/>
      </iconSet>
    </cfRule>
    <cfRule type="iconSet" priority="1622">
      <iconSet iconSet="3Signs">
        <cfvo type="percent" val="0"/>
        <cfvo type="percent" val="33"/>
        <cfvo type="percent" val="67"/>
      </iconSet>
    </cfRule>
    <cfRule type="iconSet" priority="1623">
      <iconSet iconSet="3Signs">
        <cfvo type="percent" val="0"/>
        <cfvo type="percent" val="33"/>
        <cfvo type="percent" val="67"/>
      </iconSet>
    </cfRule>
    <cfRule type="iconSet" priority="1624">
      <iconSet iconSet="3Signs">
        <cfvo type="percent" val="0"/>
        <cfvo type="percent" val="33"/>
        <cfvo type="percent" val="67"/>
      </iconSet>
    </cfRule>
    <cfRule type="iconSet" priority="1625">
      <iconSet iconSet="3Signs">
        <cfvo type="percent" val="0"/>
        <cfvo type="percent" val="33"/>
        <cfvo type="percent" val="67"/>
      </iconSet>
    </cfRule>
    <cfRule type="iconSet" priority="1626">
      <iconSet iconSet="3Signs">
        <cfvo type="percent" val="0"/>
        <cfvo type="percent" val="33"/>
        <cfvo type="percent" val="67"/>
      </iconSet>
    </cfRule>
    <cfRule type="iconSet" priority="1627">
      <iconSet iconSet="3Signs">
        <cfvo type="percent" val="0"/>
        <cfvo type="percent" val="33"/>
        <cfvo type="percent" val="67"/>
      </iconSet>
    </cfRule>
    <cfRule type="iconSet" priority="1628">
      <iconSet iconSet="3Signs">
        <cfvo type="percent" val="0"/>
        <cfvo type="percent" val="33"/>
        <cfvo type="percent" val="67"/>
      </iconSet>
    </cfRule>
    <cfRule type="iconSet" priority="1629">
      <iconSet iconSet="3Signs">
        <cfvo type="percent" val="0"/>
        <cfvo type="percent" val="33"/>
        <cfvo type="percent" val="67"/>
      </iconSet>
    </cfRule>
    <cfRule type="iconSet" priority="1630">
      <iconSet iconSet="3Signs">
        <cfvo type="percent" val="0"/>
        <cfvo type="percent" val="33"/>
        <cfvo type="percent" val="67"/>
      </iconSet>
    </cfRule>
    <cfRule type="iconSet" priority="1631">
      <iconSet iconSet="3Signs">
        <cfvo type="percent" val="0"/>
        <cfvo type="percent" val="33"/>
        <cfvo type="percent" val="67"/>
      </iconSet>
    </cfRule>
    <cfRule type="iconSet" priority="1632">
      <iconSet iconSet="3Signs">
        <cfvo type="percent" val="0"/>
        <cfvo type="percent" val="33"/>
        <cfvo type="percent" val="67"/>
      </iconSet>
    </cfRule>
    <cfRule type="iconSet" priority="1633">
      <iconSet iconSet="3Signs">
        <cfvo type="percent" val="0"/>
        <cfvo type="percent" val="33"/>
        <cfvo type="percent" val="67"/>
      </iconSet>
    </cfRule>
    <cfRule type="iconSet" priority="1634">
      <iconSet iconSet="3Signs">
        <cfvo type="percent" val="0"/>
        <cfvo type="percent" val="33"/>
        <cfvo type="percent" val="67"/>
      </iconSet>
    </cfRule>
    <cfRule type="iconSet" priority="1635">
      <iconSet iconSet="3Signs">
        <cfvo type="percent" val="0"/>
        <cfvo type="percent" val="33"/>
        <cfvo type="percent" val="67"/>
      </iconSet>
    </cfRule>
    <cfRule type="iconSet" priority="1636">
      <iconSet iconSet="3Signs">
        <cfvo type="percent" val="0"/>
        <cfvo type="percent" val="33"/>
        <cfvo type="percent" val="67"/>
      </iconSet>
    </cfRule>
    <cfRule type="iconSet" priority="1637">
      <iconSet iconSet="3Signs">
        <cfvo type="percent" val="0"/>
        <cfvo type="percent" val="33"/>
        <cfvo type="percent" val="67"/>
      </iconSet>
    </cfRule>
    <cfRule type="iconSet" priority="1638">
      <iconSet iconSet="3Signs">
        <cfvo type="percent" val="0"/>
        <cfvo type="percent" val="33"/>
        <cfvo type="percent" val="67"/>
      </iconSet>
    </cfRule>
    <cfRule type="iconSet" priority="1639">
      <iconSet iconSet="3Signs">
        <cfvo type="percent" val="0"/>
        <cfvo type="percent" val="33"/>
        <cfvo type="percent" val="67"/>
      </iconSet>
    </cfRule>
    <cfRule type="iconSet" priority="1640">
      <iconSet iconSet="3Signs">
        <cfvo type="percent" val="0"/>
        <cfvo type="percent" val="33"/>
        <cfvo type="percent" val="67"/>
      </iconSet>
    </cfRule>
    <cfRule type="iconSet" priority="1641">
      <iconSet iconSet="3Signs">
        <cfvo type="percent" val="0"/>
        <cfvo type="percent" val="33"/>
        <cfvo type="percent" val="67"/>
      </iconSet>
    </cfRule>
    <cfRule type="iconSet" priority="1642">
      <iconSet iconSet="3Signs">
        <cfvo type="percent" val="0"/>
        <cfvo type="percent" val="33"/>
        <cfvo type="percent" val="67"/>
      </iconSet>
    </cfRule>
    <cfRule type="iconSet" priority="1643">
      <iconSet iconSet="3Signs">
        <cfvo type="percent" val="0"/>
        <cfvo type="percent" val="33"/>
        <cfvo type="percent" val="67"/>
      </iconSet>
    </cfRule>
    <cfRule type="iconSet" priority="1644">
      <iconSet iconSet="3Signs">
        <cfvo type="percent" val="0"/>
        <cfvo type="percent" val="33"/>
        <cfvo type="percent" val="67"/>
      </iconSet>
    </cfRule>
    <cfRule type="iconSet" priority="1645">
      <iconSet iconSet="3Signs">
        <cfvo type="percent" val="0"/>
        <cfvo type="percent" val="33"/>
        <cfvo type="percent" val="67"/>
      </iconSet>
    </cfRule>
    <cfRule type="iconSet" priority="1646">
      <iconSet iconSet="3Signs">
        <cfvo type="percent" val="0"/>
        <cfvo type="percent" val="33"/>
        <cfvo type="percent" val="67"/>
      </iconSet>
    </cfRule>
    <cfRule type="iconSet" priority="1647">
      <iconSet iconSet="3Signs">
        <cfvo type="percent" val="0"/>
        <cfvo type="percent" val="33"/>
        <cfvo type="percent" val="67"/>
      </iconSet>
    </cfRule>
    <cfRule type="iconSet" priority="1648">
      <iconSet iconSet="3Signs">
        <cfvo type="percent" val="0"/>
        <cfvo type="percent" val="33"/>
        <cfvo type="percent" val="67"/>
      </iconSet>
    </cfRule>
    <cfRule type="iconSet" priority="1649">
      <iconSet iconSet="3Signs">
        <cfvo type="percent" val="0"/>
        <cfvo type="percent" val="33"/>
        <cfvo type="percent" val="67"/>
      </iconSet>
    </cfRule>
    <cfRule type="iconSet" priority="1650">
      <iconSet iconSet="3Signs">
        <cfvo type="percent" val="0"/>
        <cfvo type="percent" val="33"/>
        <cfvo type="percent" val="67"/>
      </iconSet>
    </cfRule>
    <cfRule type="iconSet" priority="1651">
      <iconSet iconSet="3Signs">
        <cfvo type="percent" val="0"/>
        <cfvo type="percent" val="33"/>
        <cfvo type="percent" val="67"/>
      </iconSet>
    </cfRule>
    <cfRule type="iconSet" priority="1652">
      <iconSet iconSet="3Signs">
        <cfvo type="percent" val="0"/>
        <cfvo type="percent" val="33"/>
        <cfvo type="percent" val="67"/>
      </iconSet>
    </cfRule>
    <cfRule type="iconSet" priority="1653">
      <iconSet iconSet="3Signs">
        <cfvo type="percent" val="0"/>
        <cfvo type="percent" val="33"/>
        <cfvo type="percent" val="67"/>
      </iconSet>
    </cfRule>
    <cfRule type="iconSet" priority="1654">
      <iconSet iconSet="3Signs">
        <cfvo type="percent" val="0"/>
        <cfvo type="percent" val="33"/>
        <cfvo type="percent" val="67"/>
      </iconSet>
    </cfRule>
    <cfRule type="iconSet" priority="1655">
      <iconSet iconSet="3Signs">
        <cfvo type="percent" val="0"/>
        <cfvo type="percent" val="33"/>
        <cfvo type="percent" val="67"/>
      </iconSet>
    </cfRule>
    <cfRule type="iconSet" priority="1656">
      <iconSet iconSet="3Signs">
        <cfvo type="percent" val="0"/>
        <cfvo type="percent" val="33"/>
        <cfvo type="percent" val="67"/>
      </iconSet>
    </cfRule>
    <cfRule type="iconSet" priority="1657">
      <iconSet iconSet="3Signs">
        <cfvo type="percent" val="0"/>
        <cfvo type="percent" val="33"/>
        <cfvo type="percent" val="67"/>
      </iconSet>
    </cfRule>
    <cfRule type="iconSet" priority="1658">
      <iconSet iconSet="3Signs">
        <cfvo type="percent" val="0"/>
        <cfvo type="percent" val="33"/>
        <cfvo type="percent" val="67"/>
      </iconSet>
    </cfRule>
    <cfRule type="iconSet" priority="1659">
      <iconSet iconSet="3Signs">
        <cfvo type="percent" val="0"/>
        <cfvo type="percent" val="33"/>
        <cfvo type="percent" val="67"/>
      </iconSet>
    </cfRule>
    <cfRule type="iconSet" priority="1660">
      <iconSet iconSet="3Signs">
        <cfvo type="percent" val="0"/>
        <cfvo type="percent" val="33"/>
        <cfvo type="percent" val="67"/>
      </iconSet>
    </cfRule>
    <cfRule type="iconSet" priority="1661">
      <iconSet iconSet="3Signs">
        <cfvo type="percent" val="0"/>
        <cfvo type="percent" val="33"/>
        <cfvo type="percent" val="67"/>
      </iconSet>
    </cfRule>
    <cfRule type="iconSet" priority="1662">
      <iconSet iconSet="3Signs">
        <cfvo type="percent" val="0"/>
        <cfvo type="percent" val="33"/>
        <cfvo type="percent" val="67"/>
      </iconSet>
    </cfRule>
    <cfRule type="iconSet" priority="1663">
      <iconSet iconSet="3Signs">
        <cfvo type="percent" val="0"/>
        <cfvo type="percent" val="33"/>
        <cfvo type="percent" val="67"/>
      </iconSet>
    </cfRule>
    <cfRule type="iconSet" priority="1664">
      <iconSet iconSet="3Signs">
        <cfvo type="percent" val="0"/>
        <cfvo type="percent" val="33"/>
        <cfvo type="percent" val="67"/>
      </iconSet>
    </cfRule>
    <cfRule type="iconSet" priority="1665">
      <iconSet iconSet="3Signs">
        <cfvo type="percent" val="0"/>
        <cfvo type="percent" val="33"/>
        <cfvo type="percent" val="67"/>
      </iconSet>
    </cfRule>
    <cfRule type="iconSet" priority="1666">
      <iconSet iconSet="3Signs">
        <cfvo type="percent" val="0"/>
        <cfvo type="percent" val="33"/>
        <cfvo type="percent" val="67"/>
      </iconSet>
    </cfRule>
    <cfRule type="iconSet" priority="1667">
      <iconSet iconSet="3Signs">
        <cfvo type="percent" val="0"/>
        <cfvo type="percent" val="33"/>
        <cfvo type="percent" val="67"/>
      </iconSet>
    </cfRule>
    <cfRule type="iconSet" priority="1668">
      <iconSet iconSet="3Signs">
        <cfvo type="percent" val="0"/>
        <cfvo type="percent" val="33"/>
        <cfvo type="percent" val="67"/>
      </iconSet>
    </cfRule>
    <cfRule type="iconSet" priority="1669">
      <iconSet iconSet="3Signs">
        <cfvo type="percent" val="0"/>
        <cfvo type="percent" val="33"/>
        <cfvo type="percent" val="67"/>
      </iconSet>
    </cfRule>
    <cfRule type="iconSet" priority="1670">
      <iconSet iconSet="3Signs">
        <cfvo type="percent" val="0"/>
        <cfvo type="percent" val="33"/>
        <cfvo type="percent" val="67"/>
      </iconSet>
    </cfRule>
    <cfRule type="iconSet" priority="1671">
      <iconSet iconSet="3Signs">
        <cfvo type="percent" val="0"/>
        <cfvo type="percent" val="33"/>
        <cfvo type="percent" val="67"/>
      </iconSet>
    </cfRule>
    <cfRule type="iconSet" priority="1672">
      <iconSet iconSet="3Signs">
        <cfvo type="percent" val="0"/>
        <cfvo type="percent" val="33"/>
        <cfvo type="percent" val="67"/>
      </iconSet>
    </cfRule>
    <cfRule type="iconSet" priority="1673">
      <iconSet iconSet="3Signs">
        <cfvo type="percent" val="0"/>
        <cfvo type="percent" val="33"/>
        <cfvo type="percent" val="67"/>
      </iconSet>
    </cfRule>
    <cfRule type="iconSet" priority="1674">
      <iconSet iconSet="3Signs">
        <cfvo type="percent" val="0"/>
        <cfvo type="percent" val="33"/>
        <cfvo type="percent" val="67"/>
      </iconSet>
    </cfRule>
    <cfRule type="iconSet" priority="1675">
      <iconSet iconSet="3Signs">
        <cfvo type="percent" val="0"/>
        <cfvo type="percent" val="33"/>
        <cfvo type="percent" val="67"/>
      </iconSet>
    </cfRule>
    <cfRule type="iconSet" priority="1676">
      <iconSet iconSet="3Signs">
        <cfvo type="percent" val="0"/>
        <cfvo type="percent" val="33"/>
        <cfvo type="percent" val="67"/>
      </iconSet>
    </cfRule>
    <cfRule type="iconSet" priority="1677">
      <iconSet iconSet="3Signs">
        <cfvo type="percent" val="0"/>
        <cfvo type="percent" val="33"/>
        <cfvo type="percent" val="67"/>
      </iconSet>
    </cfRule>
    <cfRule type="iconSet" priority="1678">
      <iconSet iconSet="3Signs">
        <cfvo type="percent" val="0"/>
        <cfvo type="percent" val="33"/>
        <cfvo type="percent" val="67"/>
      </iconSet>
    </cfRule>
    <cfRule type="iconSet" priority="1679">
      <iconSet iconSet="3Signs">
        <cfvo type="percent" val="0"/>
        <cfvo type="percent" val="33"/>
        <cfvo type="percent" val="67"/>
      </iconSet>
    </cfRule>
    <cfRule type="iconSet" priority="1680">
      <iconSet iconSet="3Signs">
        <cfvo type="percent" val="0"/>
        <cfvo type="percent" val="33"/>
        <cfvo type="percent" val="67"/>
      </iconSet>
    </cfRule>
    <cfRule type="iconSet" priority="1681">
      <iconSet iconSet="3Signs">
        <cfvo type="percent" val="0"/>
        <cfvo type="percent" val="33"/>
        <cfvo type="percent" val="67"/>
      </iconSet>
    </cfRule>
    <cfRule type="iconSet" priority="1682">
      <iconSet iconSet="3Signs">
        <cfvo type="percent" val="0"/>
        <cfvo type="percent" val="33"/>
        <cfvo type="percent" val="67"/>
      </iconSet>
    </cfRule>
    <cfRule type="iconSet" priority="1683">
      <iconSet iconSet="3Signs">
        <cfvo type="percent" val="0"/>
        <cfvo type="percent" val="33"/>
        <cfvo type="percent" val="67"/>
      </iconSet>
    </cfRule>
    <cfRule type="iconSet" priority="1684">
      <iconSet iconSet="3Signs">
        <cfvo type="percent" val="0"/>
        <cfvo type="percent" val="33"/>
        <cfvo type="percent" val="67"/>
      </iconSet>
    </cfRule>
    <cfRule type="iconSet" priority="1685">
      <iconSet iconSet="3Signs">
        <cfvo type="percent" val="0"/>
        <cfvo type="percent" val="33"/>
        <cfvo type="percent" val="67"/>
      </iconSet>
    </cfRule>
    <cfRule type="iconSet" priority="1686">
      <iconSet iconSet="3Signs">
        <cfvo type="percent" val="0"/>
        <cfvo type="percent" val="33"/>
        <cfvo type="percent" val="67"/>
      </iconSet>
    </cfRule>
    <cfRule type="iconSet" priority="1687">
      <iconSet iconSet="3Signs">
        <cfvo type="percent" val="0"/>
        <cfvo type="percent" val="33"/>
        <cfvo type="percent" val="67"/>
      </iconSet>
    </cfRule>
    <cfRule type="iconSet" priority="1688">
      <iconSet iconSet="3Signs">
        <cfvo type="percent" val="0"/>
        <cfvo type="percent" val="33"/>
        <cfvo type="percent" val="67"/>
      </iconSet>
    </cfRule>
    <cfRule type="iconSet" priority="1689">
      <iconSet iconSet="3Signs">
        <cfvo type="percent" val="0"/>
        <cfvo type="percent" val="33"/>
        <cfvo type="percent" val="67"/>
      </iconSet>
    </cfRule>
    <cfRule type="iconSet" priority="1690">
      <iconSet iconSet="3Signs">
        <cfvo type="percent" val="0"/>
        <cfvo type="percent" val="33"/>
        <cfvo type="percent" val="67"/>
      </iconSet>
    </cfRule>
    <cfRule type="iconSet" priority="1691">
      <iconSet iconSet="3Signs">
        <cfvo type="percent" val="0"/>
        <cfvo type="percent" val="33"/>
        <cfvo type="percent" val="67"/>
      </iconSet>
    </cfRule>
    <cfRule type="iconSet" priority="1692">
      <iconSet iconSet="3Signs">
        <cfvo type="percent" val="0"/>
        <cfvo type="percent" val="33"/>
        <cfvo type="percent" val="67"/>
      </iconSet>
    </cfRule>
    <cfRule type="iconSet" priority="1693">
      <iconSet iconSet="3Signs">
        <cfvo type="percent" val="0"/>
        <cfvo type="percent" val="33"/>
        <cfvo type="percent" val="67"/>
      </iconSet>
    </cfRule>
    <cfRule type="iconSet" priority="1694">
      <iconSet iconSet="3Signs">
        <cfvo type="percent" val="0"/>
        <cfvo type="percent" val="33"/>
        <cfvo type="percent" val="67"/>
      </iconSet>
    </cfRule>
    <cfRule type="iconSet" priority="1695">
      <iconSet iconSet="3Signs">
        <cfvo type="percent" val="0"/>
        <cfvo type="percent" val="33"/>
        <cfvo type="percent" val="67"/>
      </iconSet>
    </cfRule>
    <cfRule type="iconSet" priority="1696">
      <iconSet iconSet="3Signs">
        <cfvo type="percent" val="0"/>
        <cfvo type="percent" val="33"/>
        <cfvo type="percent" val="67"/>
      </iconSet>
    </cfRule>
    <cfRule type="iconSet" priority="1697">
      <iconSet iconSet="3Signs">
        <cfvo type="percent" val="0"/>
        <cfvo type="percent" val="33"/>
        <cfvo type="percent" val="67"/>
      </iconSet>
    </cfRule>
    <cfRule type="iconSet" priority="1698">
      <iconSet iconSet="3Signs">
        <cfvo type="percent" val="0"/>
        <cfvo type="percent" val="33"/>
        <cfvo type="percent" val="67"/>
      </iconSet>
    </cfRule>
    <cfRule type="iconSet" priority="1699">
      <iconSet iconSet="3Signs">
        <cfvo type="percent" val="0"/>
        <cfvo type="percent" val="33"/>
        <cfvo type="percent" val="67"/>
      </iconSet>
    </cfRule>
    <cfRule type="iconSet" priority="1700">
      <iconSet iconSet="3Signs">
        <cfvo type="percent" val="0"/>
        <cfvo type="percent" val="33"/>
        <cfvo type="percent" val="67"/>
      </iconSet>
    </cfRule>
    <cfRule type="iconSet" priority="1701">
      <iconSet iconSet="3Signs">
        <cfvo type="percent" val="0"/>
        <cfvo type="percent" val="33"/>
        <cfvo type="percent" val="67"/>
      </iconSet>
    </cfRule>
    <cfRule type="iconSet" priority="1702">
      <iconSet iconSet="3Signs">
        <cfvo type="percent" val="0"/>
        <cfvo type="percent" val="33"/>
        <cfvo type="percent" val="67"/>
      </iconSet>
    </cfRule>
    <cfRule type="iconSet" priority="1703">
      <iconSet iconSet="3Signs">
        <cfvo type="percent" val="0"/>
        <cfvo type="percent" val="33"/>
        <cfvo type="percent" val="67"/>
      </iconSet>
    </cfRule>
    <cfRule type="iconSet" priority="1704">
      <iconSet iconSet="3Signs">
        <cfvo type="percent" val="0"/>
        <cfvo type="percent" val="33"/>
        <cfvo type="percent" val="67"/>
      </iconSet>
    </cfRule>
    <cfRule type="iconSet" priority="1705">
      <iconSet iconSet="3Signs">
        <cfvo type="percent" val="0"/>
        <cfvo type="percent" val="33"/>
        <cfvo type="percent" val="67"/>
      </iconSet>
    </cfRule>
    <cfRule type="iconSet" priority="1706">
      <iconSet iconSet="3Signs">
        <cfvo type="percent" val="0"/>
        <cfvo type="percent" val="33"/>
        <cfvo type="percent" val="67"/>
      </iconSet>
    </cfRule>
    <cfRule type="iconSet" priority="1707">
      <iconSet iconSet="3Signs">
        <cfvo type="percent" val="0"/>
        <cfvo type="percent" val="33"/>
        <cfvo type="percent" val="67"/>
      </iconSet>
    </cfRule>
    <cfRule type="iconSet" priority="1708">
      <iconSet iconSet="3Signs">
        <cfvo type="percent" val="0"/>
        <cfvo type="percent" val="33"/>
        <cfvo type="percent" val="67"/>
      </iconSet>
    </cfRule>
    <cfRule type="iconSet" priority="1709">
      <iconSet iconSet="3Signs">
        <cfvo type="percent" val="0"/>
        <cfvo type="percent" val="33"/>
        <cfvo type="percent" val="67"/>
      </iconSet>
    </cfRule>
    <cfRule type="iconSet" priority="1710">
      <iconSet iconSet="3Signs">
        <cfvo type="percent" val="0"/>
        <cfvo type="percent" val="33"/>
        <cfvo type="percent" val="67"/>
      </iconSet>
    </cfRule>
    <cfRule type="iconSet" priority="1711">
      <iconSet iconSet="3Signs">
        <cfvo type="percent" val="0"/>
        <cfvo type="percent" val="33"/>
        <cfvo type="percent" val="67"/>
      </iconSet>
    </cfRule>
    <cfRule type="iconSet" priority="1712">
      <iconSet iconSet="3Signs">
        <cfvo type="percent" val="0"/>
        <cfvo type="percent" val="33"/>
        <cfvo type="percent" val="67"/>
      </iconSet>
    </cfRule>
    <cfRule type="iconSet" priority="1713">
      <iconSet iconSet="3Signs">
        <cfvo type="percent" val="0"/>
        <cfvo type="percent" val="33"/>
        <cfvo type="percent" val="67"/>
      </iconSet>
    </cfRule>
    <cfRule type="iconSet" priority="1714">
      <iconSet iconSet="3Signs">
        <cfvo type="percent" val="0"/>
        <cfvo type="percent" val="33"/>
        <cfvo type="percent" val="67"/>
      </iconSet>
    </cfRule>
    <cfRule type="iconSet" priority="1715">
      <iconSet iconSet="3Signs">
        <cfvo type="percent" val="0"/>
        <cfvo type="percent" val="33"/>
        <cfvo type="percent" val="67"/>
      </iconSet>
    </cfRule>
    <cfRule type="iconSet" priority="1716">
      <iconSet iconSet="3Signs">
        <cfvo type="percent" val="0"/>
        <cfvo type="percent" val="33"/>
        <cfvo type="percent" val="67"/>
      </iconSet>
    </cfRule>
    <cfRule type="iconSet" priority="1717">
      <iconSet iconSet="3Signs">
        <cfvo type="percent" val="0"/>
        <cfvo type="percent" val="33"/>
        <cfvo type="percent" val="67"/>
      </iconSet>
    </cfRule>
    <cfRule type="iconSet" priority="1718">
      <iconSet iconSet="3Signs">
        <cfvo type="percent" val="0"/>
        <cfvo type="percent" val="33"/>
        <cfvo type="percent" val="67"/>
      </iconSet>
    </cfRule>
    <cfRule type="iconSet" priority="1719">
      <iconSet iconSet="3Signs">
        <cfvo type="percent" val="0"/>
        <cfvo type="percent" val="33"/>
        <cfvo type="percent" val="67"/>
      </iconSet>
    </cfRule>
    <cfRule type="iconSet" priority="1720">
      <iconSet iconSet="3Signs">
        <cfvo type="percent" val="0"/>
        <cfvo type="percent" val="33"/>
        <cfvo type="percent" val="67"/>
      </iconSet>
    </cfRule>
    <cfRule type="iconSet" priority="1721">
      <iconSet iconSet="3Signs">
        <cfvo type="percent" val="0"/>
        <cfvo type="percent" val="33"/>
        <cfvo type="percent" val="67"/>
      </iconSet>
    </cfRule>
    <cfRule type="iconSet" priority="1722">
      <iconSet iconSet="3Signs">
        <cfvo type="percent" val="0"/>
        <cfvo type="percent" val="33"/>
        <cfvo type="percent" val="67"/>
      </iconSet>
    </cfRule>
    <cfRule type="iconSet" priority="1723">
      <iconSet iconSet="3Signs">
        <cfvo type="percent" val="0"/>
        <cfvo type="percent" val="33"/>
        <cfvo type="percent" val="67"/>
      </iconSet>
    </cfRule>
    <cfRule type="iconSet" priority="1724">
      <iconSet iconSet="3Signs">
        <cfvo type="percent" val="0"/>
        <cfvo type="percent" val="33"/>
        <cfvo type="percent" val="67"/>
      </iconSet>
    </cfRule>
    <cfRule type="iconSet" priority="1725">
      <iconSet iconSet="3Signs">
        <cfvo type="percent" val="0"/>
        <cfvo type="percent" val="33"/>
        <cfvo type="percent" val="67"/>
      </iconSet>
    </cfRule>
    <cfRule type="iconSet" priority="1726">
      <iconSet iconSet="3Signs">
        <cfvo type="percent" val="0"/>
        <cfvo type="percent" val="33"/>
        <cfvo type="percent" val="67"/>
      </iconSet>
    </cfRule>
    <cfRule type="iconSet" priority="1727">
      <iconSet iconSet="3Signs">
        <cfvo type="percent" val="0"/>
        <cfvo type="percent" val="33"/>
        <cfvo type="percent" val="67"/>
      </iconSet>
    </cfRule>
    <cfRule type="iconSet" priority="1728">
      <iconSet iconSet="3Signs">
        <cfvo type="percent" val="0"/>
        <cfvo type="percent" val="33"/>
        <cfvo type="percent" val="67"/>
      </iconSet>
    </cfRule>
    <cfRule type="iconSet" priority="1729">
      <iconSet iconSet="3Signs">
        <cfvo type="percent" val="0"/>
        <cfvo type="percent" val="33"/>
        <cfvo type="percent" val="67"/>
      </iconSet>
    </cfRule>
    <cfRule type="iconSet" priority="1730">
      <iconSet iconSet="3Signs">
        <cfvo type="percent" val="0"/>
        <cfvo type="percent" val="33"/>
        <cfvo type="percent" val="67"/>
      </iconSet>
    </cfRule>
    <cfRule type="iconSet" priority="1731">
      <iconSet iconSet="3Signs">
        <cfvo type="percent" val="0"/>
        <cfvo type="percent" val="33"/>
        <cfvo type="percent" val="67"/>
      </iconSet>
    </cfRule>
    <cfRule type="iconSet" priority="1732">
      <iconSet iconSet="3Signs">
        <cfvo type="percent" val="0"/>
        <cfvo type="percent" val="33"/>
        <cfvo type="percent" val="67"/>
      </iconSet>
    </cfRule>
    <cfRule type="iconSet" priority="1733">
      <iconSet iconSet="3Signs">
        <cfvo type="percent" val="0"/>
        <cfvo type="percent" val="33"/>
        <cfvo type="percent" val="67"/>
      </iconSet>
    </cfRule>
    <cfRule type="iconSet" priority="1734">
      <iconSet iconSet="3Signs">
        <cfvo type="percent" val="0"/>
        <cfvo type="percent" val="33"/>
        <cfvo type="percent" val="67"/>
      </iconSet>
    </cfRule>
    <cfRule type="iconSet" priority="1735">
      <iconSet iconSet="3Signs">
        <cfvo type="percent" val="0"/>
        <cfvo type="percent" val="33"/>
        <cfvo type="percent" val="67"/>
      </iconSet>
    </cfRule>
    <cfRule type="iconSet" priority="1736">
      <iconSet iconSet="3Signs">
        <cfvo type="percent" val="0"/>
        <cfvo type="percent" val="33"/>
        <cfvo type="percent" val="67"/>
      </iconSet>
    </cfRule>
    <cfRule type="iconSet" priority="1737">
      <iconSet iconSet="3Signs">
        <cfvo type="percent" val="0"/>
        <cfvo type="percent" val="33"/>
        <cfvo type="percent" val="67"/>
      </iconSet>
    </cfRule>
    <cfRule type="iconSet" priority="1738">
      <iconSet iconSet="3Signs">
        <cfvo type="percent" val="0"/>
        <cfvo type="percent" val="33"/>
        <cfvo type="percent" val="67"/>
      </iconSet>
    </cfRule>
    <cfRule type="iconSet" priority="1739">
      <iconSet iconSet="3Signs">
        <cfvo type="percent" val="0"/>
        <cfvo type="percent" val="33"/>
        <cfvo type="percent" val="67"/>
      </iconSet>
    </cfRule>
    <cfRule type="iconSet" priority="1740">
      <iconSet iconSet="3Signs">
        <cfvo type="percent" val="0"/>
        <cfvo type="percent" val="33"/>
        <cfvo type="percent" val="67"/>
      </iconSet>
    </cfRule>
    <cfRule type="iconSet" priority="1741">
      <iconSet iconSet="3Signs">
        <cfvo type="percent" val="0"/>
        <cfvo type="percent" val="33"/>
        <cfvo type="percent" val="67"/>
      </iconSet>
    </cfRule>
    <cfRule type="iconSet" priority="1742">
      <iconSet iconSet="3Signs">
        <cfvo type="percent" val="0"/>
        <cfvo type="percent" val="33"/>
        <cfvo type="percent" val="67"/>
      </iconSet>
    </cfRule>
    <cfRule type="iconSet" priority="1743">
      <iconSet iconSet="3Signs">
        <cfvo type="percent" val="0"/>
        <cfvo type="percent" val="33"/>
        <cfvo type="percent" val="67"/>
      </iconSet>
    </cfRule>
    <cfRule type="iconSet" priority="1744">
      <iconSet iconSet="3Signs">
        <cfvo type="percent" val="0"/>
        <cfvo type="percent" val="33"/>
        <cfvo type="percent" val="67"/>
      </iconSet>
    </cfRule>
    <cfRule type="iconSet" priority="1745">
      <iconSet iconSet="3Signs">
        <cfvo type="percent" val="0"/>
        <cfvo type="percent" val="33"/>
        <cfvo type="percent" val="67"/>
      </iconSet>
    </cfRule>
    <cfRule type="iconSet" priority="1746">
      <iconSet iconSet="3Signs">
        <cfvo type="percent" val="0"/>
        <cfvo type="percent" val="33"/>
        <cfvo type="percent" val="67"/>
      </iconSet>
    </cfRule>
    <cfRule type="iconSet" priority="1747">
      <iconSet iconSet="3Signs">
        <cfvo type="percent" val="0"/>
        <cfvo type="percent" val="33"/>
        <cfvo type="percent" val="67"/>
      </iconSet>
    </cfRule>
    <cfRule type="iconSet" priority="1748">
      <iconSet iconSet="3Signs">
        <cfvo type="percent" val="0"/>
        <cfvo type="percent" val="33"/>
        <cfvo type="percent" val="67"/>
      </iconSet>
    </cfRule>
    <cfRule type="iconSet" priority="1749">
      <iconSet iconSet="3Signs">
        <cfvo type="percent" val="0"/>
        <cfvo type="percent" val="33"/>
        <cfvo type="percent" val="67"/>
      </iconSet>
    </cfRule>
    <cfRule type="iconSet" priority="1750">
      <iconSet iconSet="3Signs">
        <cfvo type="percent" val="0"/>
        <cfvo type="percent" val="33"/>
        <cfvo type="percent" val="67"/>
      </iconSet>
    </cfRule>
    <cfRule type="iconSet" priority="1751">
      <iconSet iconSet="3Signs">
        <cfvo type="percent" val="0"/>
        <cfvo type="percent" val="33"/>
        <cfvo type="percent" val="67"/>
      </iconSet>
    </cfRule>
    <cfRule type="iconSet" priority="1752">
      <iconSet iconSet="3Signs">
        <cfvo type="percent" val="0"/>
        <cfvo type="percent" val="33"/>
        <cfvo type="percent" val="67"/>
      </iconSet>
    </cfRule>
    <cfRule type="iconSet" priority="1753">
      <iconSet iconSet="3Signs">
        <cfvo type="percent" val="0"/>
        <cfvo type="percent" val="33"/>
        <cfvo type="percent" val="67"/>
      </iconSet>
    </cfRule>
    <cfRule type="iconSet" priority="1754">
      <iconSet iconSet="3Signs">
        <cfvo type="percent" val="0"/>
        <cfvo type="percent" val="33"/>
        <cfvo type="percent" val="67"/>
      </iconSet>
    </cfRule>
    <cfRule type="iconSet" priority="1755">
      <iconSet iconSet="3Signs">
        <cfvo type="percent" val="0"/>
        <cfvo type="percent" val="33"/>
        <cfvo type="percent" val="67"/>
      </iconSet>
    </cfRule>
    <cfRule type="iconSet" priority="1756">
      <iconSet iconSet="3Signs">
        <cfvo type="percent" val="0"/>
        <cfvo type="percent" val="33"/>
        <cfvo type="percent" val="67"/>
      </iconSet>
    </cfRule>
    <cfRule type="iconSet" priority="1757">
      <iconSet iconSet="3Signs">
        <cfvo type="percent" val="0"/>
        <cfvo type="percent" val="33"/>
        <cfvo type="percent" val="67"/>
      </iconSet>
    </cfRule>
    <cfRule type="iconSet" priority="1758">
      <iconSet iconSet="3Signs">
        <cfvo type="percent" val="0"/>
        <cfvo type="percent" val="33"/>
        <cfvo type="percent" val="67"/>
      </iconSet>
    </cfRule>
    <cfRule type="iconSet" priority="1759">
      <iconSet iconSet="3Signs">
        <cfvo type="percent" val="0"/>
        <cfvo type="percent" val="33"/>
        <cfvo type="percent" val="67"/>
      </iconSet>
    </cfRule>
    <cfRule type="iconSet" priority="1760">
      <iconSet iconSet="3Signs">
        <cfvo type="percent" val="0"/>
        <cfvo type="percent" val="33"/>
        <cfvo type="percent" val="67"/>
      </iconSet>
    </cfRule>
    <cfRule type="iconSet" priority="1761">
      <iconSet iconSet="3Signs">
        <cfvo type="percent" val="0"/>
        <cfvo type="percent" val="33"/>
        <cfvo type="percent" val="67"/>
      </iconSet>
    </cfRule>
    <cfRule type="iconSet" priority="1762">
      <iconSet iconSet="3Signs">
        <cfvo type="percent" val="0"/>
        <cfvo type="percent" val="33"/>
        <cfvo type="percent" val="67"/>
      </iconSet>
    </cfRule>
    <cfRule type="iconSet" priority="1763">
      <iconSet iconSet="3Signs">
        <cfvo type="percent" val="0"/>
        <cfvo type="percent" val="33"/>
        <cfvo type="percent" val="67"/>
      </iconSet>
    </cfRule>
    <cfRule type="iconSet" priority="1764">
      <iconSet iconSet="3Signs">
        <cfvo type="percent" val="0"/>
        <cfvo type="percent" val="33"/>
        <cfvo type="percent" val="67"/>
      </iconSet>
    </cfRule>
    <cfRule type="iconSet" priority="1765">
      <iconSet iconSet="3Signs">
        <cfvo type="percent" val="0"/>
        <cfvo type="percent" val="33"/>
        <cfvo type="percent" val="67"/>
      </iconSet>
    </cfRule>
    <cfRule type="iconSet" priority="1766">
      <iconSet iconSet="3Signs">
        <cfvo type="percent" val="0"/>
        <cfvo type="percent" val="33"/>
        <cfvo type="percent" val="67"/>
      </iconSet>
    </cfRule>
    <cfRule type="iconSet" priority="1767">
      <iconSet iconSet="3Signs">
        <cfvo type="percent" val="0"/>
        <cfvo type="percent" val="33"/>
        <cfvo type="percent" val="67"/>
      </iconSet>
    </cfRule>
    <cfRule type="iconSet" priority="1768">
      <iconSet iconSet="3Signs">
        <cfvo type="percent" val="0"/>
        <cfvo type="percent" val="33"/>
        <cfvo type="percent" val="67"/>
      </iconSet>
    </cfRule>
    <cfRule type="iconSet" priority="1769">
      <iconSet iconSet="3Signs">
        <cfvo type="percent" val="0"/>
        <cfvo type="percent" val="33"/>
        <cfvo type="percent" val="67"/>
      </iconSet>
    </cfRule>
    <cfRule type="iconSet" priority="1770">
      <iconSet iconSet="3Signs">
        <cfvo type="percent" val="0"/>
        <cfvo type="percent" val="33"/>
        <cfvo type="percent" val="67"/>
      </iconSet>
    </cfRule>
    <cfRule type="iconSet" priority="1771">
      <iconSet iconSet="3Signs">
        <cfvo type="percent" val="0"/>
        <cfvo type="percent" val="33"/>
        <cfvo type="percent" val="67"/>
      </iconSet>
    </cfRule>
    <cfRule type="iconSet" priority="1772">
      <iconSet iconSet="3Signs">
        <cfvo type="percent" val="0"/>
        <cfvo type="percent" val="33"/>
        <cfvo type="percent" val="67"/>
      </iconSet>
    </cfRule>
    <cfRule type="iconSet" priority="1773">
      <iconSet iconSet="3Signs">
        <cfvo type="percent" val="0"/>
        <cfvo type="percent" val="33"/>
        <cfvo type="percent" val="67"/>
      </iconSet>
    </cfRule>
    <cfRule type="iconSet" priority="1774">
      <iconSet iconSet="3Signs">
        <cfvo type="percent" val="0"/>
        <cfvo type="percent" val="33"/>
        <cfvo type="percent" val="67"/>
      </iconSet>
    </cfRule>
    <cfRule type="iconSet" priority="1775">
      <iconSet iconSet="3Signs">
        <cfvo type="percent" val="0"/>
        <cfvo type="percent" val="33"/>
        <cfvo type="percent" val="67"/>
      </iconSet>
    </cfRule>
    <cfRule type="iconSet" priority="1776">
      <iconSet iconSet="3Signs">
        <cfvo type="percent" val="0"/>
        <cfvo type="percent" val="33"/>
        <cfvo type="percent" val="67"/>
      </iconSet>
    </cfRule>
    <cfRule type="iconSet" priority="1777">
      <iconSet iconSet="3Signs">
        <cfvo type="percent" val="0"/>
        <cfvo type="percent" val="33"/>
        <cfvo type="percent" val="67"/>
      </iconSet>
    </cfRule>
    <cfRule type="iconSet" priority="1778">
      <iconSet iconSet="3Signs">
        <cfvo type="percent" val="0"/>
        <cfvo type="percent" val="33"/>
        <cfvo type="percent" val="67"/>
      </iconSet>
    </cfRule>
    <cfRule type="iconSet" priority="1779">
      <iconSet iconSet="3Signs">
        <cfvo type="percent" val="0"/>
        <cfvo type="percent" val="33"/>
        <cfvo type="percent" val="67"/>
      </iconSet>
    </cfRule>
    <cfRule type="iconSet" priority="1780">
      <iconSet iconSet="3Signs">
        <cfvo type="percent" val="0"/>
        <cfvo type="percent" val="33"/>
        <cfvo type="percent" val="67"/>
      </iconSet>
    </cfRule>
    <cfRule type="iconSet" priority="1781">
      <iconSet iconSet="3Signs">
        <cfvo type="percent" val="0"/>
        <cfvo type="percent" val="33"/>
        <cfvo type="percent" val="67"/>
      </iconSet>
    </cfRule>
    <cfRule type="iconSet" priority="1782">
      <iconSet iconSet="3Signs">
        <cfvo type="percent" val="0"/>
        <cfvo type="percent" val="33"/>
        <cfvo type="percent" val="67"/>
      </iconSet>
    </cfRule>
    <cfRule type="iconSet" priority="1783">
      <iconSet iconSet="3Signs">
        <cfvo type="percent" val="0"/>
        <cfvo type="percent" val="33"/>
        <cfvo type="percent" val="67"/>
      </iconSet>
    </cfRule>
    <cfRule type="iconSet" priority="1784">
      <iconSet iconSet="3Signs">
        <cfvo type="percent" val="0"/>
        <cfvo type="percent" val="33"/>
        <cfvo type="percent" val="67"/>
      </iconSet>
    </cfRule>
    <cfRule type="iconSet" priority="1785">
      <iconSet iconSet="3Signs">
        <cfvo type="percent" val="0"/>
        <cfvo type="percent" val="33"/>
        <cfvo type="percent" val="67"/>
      </iconSet>
    </cfRule>
    <cfRule type="iconSet" priority="1786">
      <iconSet iconSet="3Signs">
        <cfvo type="percent" val="0"/>
        <cfvo type="percent" val="33"/>
        <cfvo type="percent" val="67"/>
      </iconSet>
    </cfRule>
    <cfRule type="iconSet" priority="1787">
      <iconSet iconSet="3Signs">
        <cfvo type="percent" val="0"/>
        <cfvo type="percent" val="33"/>
        <cfvo type="percent" val="67"/>
      </iconSet>
    </cfRule>
    <cfRule type="iconSet" priority="1788">
      <iconSet iconSet="3Signs">
        <cfvo type="percent" val="0"/>
        <cfvo type="percent" val="33"/>
        <cfvo type="percent" val="67"/>
      </iconSet>
    </cfRule>
    <cfRule type="iconSet" priority="1789">
      <iconSet iconSet="3Signs">
        <cfvo type="percent" val="0"/>
        <cfvo type="percent" val="33"/>
        <cfvo type="percent" val="67"/>
      </iconSet>
    </cfRule>
    <cfRule type="iconSet" priority="1790">
      <iconSet iconSet="3Signs">
        <cfvo type="percent" val="0"/>
        <cfvo type="percent" val="33"/>
        <cfvo type="percent" val="67"/>
      </iconSet>
    </cfRule>
    <cfRule type="iconSet" priority="1791">
      <iconSet iconSet="3Signs">
        <cfvo type="percent" val="0"/>
        <cfvo type="percent" val="33"/>
        <cfvo type="percent" val="67"/>
      </iconSet>
    </cfRule>
    <cfRule type="iconSet" priority="1792">
      <iconSet iconSet="3Signs">
        <cfvo type="percent" val="0"/>
        <cfvo type="percent" val="33"/>
        <cfvo type="percent" val="67"/>
      </iconSet>
    </cfRule>
    <cfRule type="iconSet" priority="1793">
      <iconSet iconSet="3Signs">
        <cfvo type="percent" val="0"/>
        <cfvo type="percent" val="33"/>
        <cfvo type="percent" val="67"/>
      </iconSet>
    </cfRule>
    <cfRule type="iconSet" priority="1794">
      <iconSet iconSet="3Signs">
        <cfvo type="percent" val="0"/>
        <cfvo type="percent" val="33"/>
        <cfvo type="percent" val="67"/>
      </iconSet>
    </cfRule>
    <cfRule type="iconSet" priority="1795">
      <iconSet iconSet="3Signs">
        <cfvo type="percent" val="0"/>
        <cfvo type="percent" val="33"/>
        <cfvo type="percent" val="67"/>
      </iconSet>
    </cfRule>
    <cfRule type="iconSet" priority="1796">
      <iconSet iconSet="3Signs">
        <cfvo type="percent" val="0"/>
        <cfvo type="percent" val="33"/>
        <cfvo type="percent" val="67"/>
      </iconSet>
    </cfRule>
    <cfRule type="iconSet" priority="1797">
      <iconSet iconSet="3Signs">
        <cfvo type="percent" val="0"/>
        <cfvo type="percent" val="33"/>
        <cfvo type="percent" val="67"/>
      </iconSet>
    </cfRule>
    <cfRule type="iconSet" priority="1798">
      <iconSet iconSet="3Signs">
        <cfvo type="percent" val="0"/>
        <cfvo type="percent" val="33"/>
        <cfvo type="percent" val="67"/>
      </iconSet>
    </cfRule>
    <cfRule type="iconSet" priority="1799">
      <iconSet iconSet="3Signs">
        <cfvo type="percent" val="0"/>
        <cfvo type="percent" val="33"/>
        <cfvo type="percent" val="67"/>
      </iconSet>
    </cfRule>
    <cfRule type="iconSet" priority="1800">
      <iconSet iconSet="3Signs">
        <cfvo type="percent" val="0"/>
        <cfvo type="percent" val="33"/>
        <cfvo type="percent" val="67"/>
      </iconSet>
    </cfRule>
    <cfRule type="iconSet" priority="1801">
      <iconSet iconSet="3Signs">
        <cfvo type="percent" val="0"/>
        <cfvo type="percent" val="33"/>
        <cfvo type="percent" val="67"/>
      </iconSet>
    </cfRule>
    <cfRule type="iconSet" priority="1802">
      <iconSet iconSet="3Signs">
        <cfvo type="percent" val="0"/>
        <cfvo type="percent" val="33"/>
        <cfvo type="percent" val="67"/>
      </iconSet>
    </cfRule>
    <cfRule type="iconSet" priority="1803">
      <iconSet iconSet="3Signs">
        <cfvo type="percent" val="0"/>
        <cfvo type="percent" val="33"/>
        <cfvo type="percent" val="67"/>
      </iconSet>
    </cfRule>
    <cfRule type="iconSet" priority="1804">
      <iconSet iconSet="3Signs">
        <cfvo type="percent" val="0"/>
        <cfvo type="percent" val="33"/>
        <cfvo type="percent" val="67"/>
      </iconSet>
    </cfRule>
    <cfRule type="iconSet" priority="1805">
      <iconSet iconSet="3Signs">
        <cfvo type="percent" val="0"/>
        <cfvo type="percent" val="33"/>
        <cfvo type="percent" val="67"/>
      </iconSet>
    </cfRule>
    <cfRule type="iconSet" priority="1806">
      <iconSet iconSet="3Signs">
        <cfvo type="percent" val="0"/>
        <cfvo type="percent" val="33"/>
        <cfvo type="percent" val="67"/>
      </iconSet>
    </cfRule>
    <cfRule type="iconSet" priority="1807">
      <iconSet iconSet="3Signs">
        <cfvo type="percent" val="0"/>
        <cfvo type="percent" val="33"/>
        <cfvo type="percent" val="67"/>
      </iconSet>
    </cfRule>
    <cfRule type="iconSet" priority="1808">
      <iconSet iconSet="3Signs">
        <cfvo type="percent" val="0"/>
        <cfvo type="percent" val="33"/>
        <cfvo type="percent" val="67"/>
      </iconSet>
    </cfRule>
    <cfRule type="iconSet" priority="1809">
      <iconSet iconSet="3Signs">
        <cfvo type="percent" val="0"/>
        <cfvo type="percent" val="33"/>
        <cfvo type="percent" val="67"/>
      </iconSet>
    </cfRule>
    <cfRule type="iconSet" priority="1810">
      <iconSet iconSet="3Signs">
        <cfvo type="percent" val="0"/>
        <cfvo type="percent" val="33"/>
        <cfvo type="percent" val="67"/>
      </iconSet>
    </cfRule>
    <cfRule type="iconSet" priority="1811">
      <iconSet iconSet="3Signs">
        <cfvo type="percent" val="0"/>
        <cfvo type="percent" val="33"/>
        <cfvo type="percent" val="67"/>
      </iconSet>
    </cfRule>
    <cfRule type="iconSet" priority="1812">
      <iconSet iconSet="3Signs">
        <cfvo type="percent" val="0"/>
        <cfvo type="percent" val="33"/>
        <cfvo type="percent" val="67"/>
      </iconSet>
    </cfRule>
    <cfRule type="iconSet" priority="1813">
      <iconSet iconSet="3Signs">
        <cfvo type="percent" val="0"/>
        <cfvo type="percent" val="33"/>
        <cfvo type="percent" val="67"/>
      </iconSet>
    </cfRule>
    <cfRule type="iconSet" priority="1814">
      <iconSet iconSet="3Signs">
        <cfvo type="percent" val="0"/>
        <cfvo type="percent" val="33"/>
        <cfvo type="percent" val="67"/>
      </iconSet>
    </cfRule>
    <cfRule type="iconSet" priority="1815">
      <iconSet iconSet="3Signs">
        <cfvo type="percent" val="0"/>
        <cfvo type="percent" val="33"/>
        <cfvo type="percent" val="67"/>
      </iconSet>
    </cfRule>
    <cfRule type="iconSet" priority="1816">
      <iconSet iconSet="3Signs">
        <cfvo type="percent" val="0"/>
        <cfvo type="percent" val="33"/>
        <cfvo type="percent" val="67"/>
      </iconSet>
    </cfRule>
    <cfRule type="iconSet" priority="1817">
      <iconSet iconSet="3Signs">
        <cfvo type="percent" val="0"/>
        <cfvo type="percent" val="33"/>
        <cfvo type="percent" val="67"/>
      </iconSet>
    </cfRule>
    <cfRule type="iconSet" priority="1818">
      <iconSet iconSet="3Signs">
        <cfvo type="percent" val="0"/>
        <cfvo type="percent" val="33"/>
        <cfvo type="percent" val="67"/>
      </iconSet>
    </cfRule>
    <cfRule type="iconSet" priority="1819">
      <iconSet iconSet="3Signs">
        <cfvo type="percent" val="0"/>
        <cfvo type="percent" val="33"/>
        <cfvo type="percent" val="67"/>
      </iconSet>
    </cfRule>
    <cfRule type="iconSet" priority="1820">
      <iconSet iconSet="3Signs">
        <cfvo type="percent" val="0"/>
        <cfvo type="percent" val="33"/>
        <cfvo type="percent" val="67"/>
      </iconSet>
    </cfRule>
    <cfRule type="iconSet" priority="1821">
      <iconSet iconSet="3Signs">
        <cfvo type="percent" val="0"/>
        <cfvo type="percent" val="33"/>
        <cfvo type="percent" val="67"/>
      </iconSet>
    </cfRule>
    <cfRule type="iconSet" priority="1822">
      <iconSet iconSet="3Signs">
        <cfvo type="percent" val="0"/>
        <cfvo type="percent" val="33"/>
        <cfvo type="percent" val="67"/>
      </iconSet>
    </cfRule>
    <cfRule type="iconSet" priority="1823">
      <iconSet iconSet="3Signs">
        <cfvo type="percent" val="0"/>
        <cfvo type="percent" val="33"/>
        <cfvo type="percent" val="67"/>
      </iconSet>
    </cfRule>
    <cfRule type="iconSet" priority="1824">
      <iconSet iconSet="3Signs">
        <cfvo type="percent" val="0"/>
        <cfvo type="percent" val="33"/>
        <cfvo type="percent" val="67"/>
      </iconSet>
    </cfRule>
    <cfRule type="iconSet" priority="1825">
      <iconSet iconSet="3Signs">
        <cfvo type="percent" val="0"/>
        <cfvo type="percent" val="33"/>
        <cfvo type="percent" val="67"/>
      </iconSet>
    </cfRule>
    <cfRule type="iconSet" priority="1826">
      <iconSet iconSet="3Signs">
        <cfvo type="percent" val="0"/>
        <cfvo type="percent" val="33"/>
        <cfvo type="percent" val="67"/>
      </iconSet>
    </cfRule>
    <cfRule type="iconSet" priority="1827">
      <iconSet iconSet="3Signs">
        <cfvo type="percent" val="0"/>
        <cfvo type="percent" val="33"/>
        <cfvo type="percent" val="67"/>
      </iconSet>
    </cfRule>
    <cfRule type="iconSet" priority="1828">
      <iconSet iconSet="3Signs">
        <cfvo type="percent" val="0"/>
        <cfvo type="percent" val="33"/>
        <cfvo type="percent" val="67"/>
      </iconSet>
    </cfRule>
    <cfRule type="iconSet" priority="1829">
      <iconSet iconSet="3Signs">
        <cfvo type="percent" val="0"/>
        <cfvo type="percent" val="33"/>
        <cfvo type="percent" val="67"/>
      </iconSet>
    </cfRule>
    <cfRule type="iconSet" priority="1830">
      <iconSet iconSet="3Signs">
        <cfvo type="percent" val="0"/>
        <cfvo type="percent" val="33"/>
        <cfvo type="percent" val="67"/>
      </iconSet>
    </cfRule>
    <cfRule type="iconSet" priority="1831">
      <iconSet iconSet="3Signs">
        <cfvo type="percent" val="0"/>
        <cfvo type="percent" val="33"/>
        <cfvo type="percent" val="67"/>
      </iconSet>
    </cfRule>
    <cfRule type="iconSet" priority="1832">
      <iconSet iconSet="3Signs">
        <cfvo type="percent" val="0"/>
        <cfvo type="percent" val="33"/>
        <cfvo type="percent" val="67"/>
      </iconSet>
    </cfRule>
    <cfRule type="iconSet" priority="1833">
      <iconSet iconSet="3Signs">
        <cfvo type="percent" val="0"/>
        <cfvo type="percent" val="33"/>
        <cfvo type="percent" val="67"/>
      </iconSet>
    </cfRule>
    <cfRule type="iconSet" priority="1834">
      <iconSet iconSet="3Signs">
        <cfvo type="percent" val="0"/>
        <cfvo type="percent" val="33"/>
        <cfvo type="percent" val="67"/>
      </iconSet>
    </cfRule>
    <cfRule type="iconSet" priority="1835">
      <iconSet iconSet="3Signs">
        <cfvo type="percent" val="0"/>
        <cfvo type="percent" val="33"/>
        <cfvo type="percent" val="67"/>
      </iconSet>
    </cfRule>
    <cfRule type="iconSet" priority="1836">
      <iconSet iconSet="3Signs">
        <cfvo type="percent" val="0"/>
        <cfvo type="percent" val="33"/>
        <cfvo type="percent" val="67"/>
      </iconSet>
    </cfRule>
    <cfRule type="iconSet" priority="1837">
      <iconSet iconSet="3Signs">
        <cfvo type="percent" val="0"/>
        <cfvo type="percent" val="33"/>
        <cfvo type="percent" val="67"/>
      </iconSet>
    </cfRule>
    <cfRule type="iconSet" priority="1838">
      <iconSet iconSet="3Signs">
        <cfvo type="percent" val="0"/>
        <cfvo type="percent" val="33"/>
        <cfvo type="percent" val="67"/>
      </iconSet>
    </cfRule>
    <cfRule type="iconSet" priority="1839">
      <iconSet iconSet="3Signs">
        <cfvo type="percent" val="0"/>
        <cfvo type="percent" val="33"/>
        <cfvo type="percent" val="67"/>
      </iconSet>
    </cfRule>
    <cfRule type="iconSet" priority="1840">
      <iconSet iconSet="3Signs">
        <cfvo type="percent" val="0"/>
        <cfvo type="percent" val="33"/>
        <cfvo type="percent" val="67"/>
      </iconSet>
    </cfRule>
    <cfRule type="iconSet" priority="1841">
      <iconSet iconSet="3Signs">
        <cfvo type="percent" val="0"/>
        <cfvo type="percent" val="33"/>
        <cfvo type="percent" val="67"/>
      </iconSet>
    </cfRule>
    <cfRule type="iconSet" priority="1842">
      <iconSet iconSet="3Signs">
        <cfvo type="percent" val="0"/>
        <cfvo type="percent" val="33"/>
        <cfvo type="percent" val="67"/>
      </iconSet>
    </cfRule>
    <cfRule type="iconSet" priority="1843">
      <iconSet iconSet="3Signs">
        <cfvo type="percent" val="0"/>
        <cfvo type="percent" val="33"/>
        <cfvo type="percent" val="67"/>
      </iconSet>
    </cfRule>
    <cfRule type="iconSet" priority="1844">
      <iconSet iconSet="3Signs">
        <cfvo type="percent" val="0"/>
        <cfvo type="percent" val="33"/>
        <cfvo type="percent" val="67"/>
      </iconSet>
    </cfRule>
    <cfRule type="iconSet" priority="1845">
      <iconSet iconSet="3Signs">
        <cfvo type="percent" val="0"/>
        <cfvo type="percent" val="33"/>
        <cfvo type="percent" val="67"/>
      </iconSet>
    </cfRule>
    <cfRule type="iconSet" priority="1846">
      <iconSet iconSet="3Signs">
        <cfvo type="percent" val="0"/>
        <cfvo type="percent" val="33"/>
        <cfvo type="percent" val="67"/>
      </iconSet>
    </cfRule>
    <cfRule type="iconSet" priority="1847">
      <iconSet iconSet="3Signs">
        <cfvo type="percent" val="0"/>
        <cfvo type="percent" val="33"/>
        <cfvo type="percent" val="67"/>
      </iconSet>
    </cfRule>
    <cfRule type="iconSet" priority="1848">
      <iconSet iconSet="3Signs">
        <cfvo type="percent" val="0"/>
        <cfvo type="percent" val="33"/>
        <cfvo type="percent" val="67"/>
      </iconSet>
    </cfRule>
    <cfRule type="iconSet" priority="1849">
      <iconSet iconSet="3Signs">
        <cfvo type="percent" val="0"/>
        <cfvo type="percent" val="33"/>
        <cfvo type="percent" val="67"/>
      </iconSet>
    </cfRule>
    <cfRule type="iconSet" priority="1850">
      <iconSet iconSet="3Signs">
        <cfvo type="percent" val="0"/>
        <cfvo type="percent" val="33"/>
        <cfvo type="percent" val="67"/>
      </iconSet>
    </cfRule>
    <cfRule type="iconSet" priority="1851">
      <iconSet iconSet="3Signs">
        <cfvo type="percent" val="0"/>
        <cfvo type="percent" val="33"/>
        <cfvo type="percent" val="67"/>
      </iconSet>
    </cfRule>
    <cfRule type="iconSet" priority="1852">
      <iconSet iconSet="3Signs">
        <cfvo type="percent" val="0"/>
        <cfvo type="percent" val="33"/>
        <cfvo type="percent" val="67"/>
      </iconSet>
    </cfRule>
    <cfRule type="iconSet" priority="1853">
      <iconSet iconSet="3Signs">
        <cfvo type="percent" val="0"/>
        <cfvo type="percent" val="33"/>
        <cfvo type="percent" val="67"/>
      </iconSet>
    </cfRule>
    <cfRule type="iconSet" priority="1854">
      <iconSet iconSet="3Signs">
        <cfvo type="percent" val="0"/>
        <cfvo type="percent" val="33"/>
        <cfvo type="percent" val="67"/>
      </iconSet>
    </cfRule>
    <cfRule type="iconSet" priority="1855">
      <iconSet iconSet="3Signs">
        <cfvo type="percent" val="0"/>
        <cfvo type="percent" val="33"/>
        <cfvo type="percent" val="67"/>
      </iconSet>
    </cfRule>
    <cfRule type="iconSet" priority="1856">
      <iconSet iconSet="3Signs">
        <cfvo type="percent" val="0"/>
        <cfvo type="percent" val="33"/>
        <cfvo type="percent" val="67"/>
      </iconSet>
    </cfRule>
    <cfRule type="iconSet" priority="1857">
      <iconSet iconSet="3Signs">
        <cfvo type="percent" val="0"/>
        <cfvo type="percent" val="33"/>
        <cfvo type="percent" val="67"/>
      </iconSet>
    </cfRule>
    <cfRule type="iconSet" priority="1858">
      <iconSet iconSet="3Signs">
        <cfvo type="percent" val="0"/>
        <cfvo type="percent" val="33"/>
        <cfvo type="percent" val="67"/>
      </iconSet>
    </cfRule>
    <cfRule type="iconSet" priority="1859">
      <iconSet iconSet="3Signs">
        <cfvo type="percent" val="0"/>
        <cfvo type="percent" val="33"/>
        <cfvo type="percent" val="67"/>
      </iconSet>
    </cfRule>
    <cfRule type="iconSet" priority="1860">
      <iconSet iconSet="3Signs">
        <cfvo type="percent" val="0"/>
        <cfvo type="percent" val="33"/>
        <cfvo type="percent" val="67"/>
      </iconSet>
    </cfRule>
    <cfRule type="iconSet" priority="1861">
      <iconSet iconSet="3Signs">
        <cfvo type="percent" val="0"/>
        <cfvo type="percent" val="33"/>
        <cfvo type="percent" val="67"/>
      </iconSet>
    </cfRule>
    <cfRule type="iconSet" priority="1862">
      <iconSet iconSet="3Signs">
        <cfvo type="percent" val="0"/>
        <cfvo type="percent" val="33"/>
        <cfvo type="percent" val="67"/>
      </iconSet>
    </cfRule>
    <cfRule type="iconSet" priority="1863">
      <iconSet iconSet="3Signs">
        <cfvo type="percent" val="0"/>
        <cfvo type="percent" val="33"/>
        <cfvo type="percent" val="67"/>
      </iconSet>
    </cfRule>
    <cfRule type="iconSet" priority="1864">
      <iconSet iconSet="3Signs">
        <cfvo type="percent" val="0"/>
        <cfvo type="percent" val="33"/>
        <cfvo type="percent" val="67"/>
      </iconSet>
    </cfRule>
    <cfRule type="iconSet" priority="1865">
      <iconSet iconSet="3Signs">
        <cfvo type="percent" val="0"/>
        <cfvo type="percent" val="33"/>
        <cfvo type="percent" val="67"/>
      </iconSet>
    </cfRule>
    <cfRule type="iconSet" priority="1866">
      <iconSet iconSet="3Signs">
        <cfvo type="percent" val="0"/>
        <cfvo type="percent" val="33"/>
        <cfvo type="percent" val="67"/>
      </iconSet>
    </cfRule>
    <cfRule type="iconSet" priority="1867">
      <iconSet iconSet="3Signs">
        <cfvo type="percent" val="0"/>
        <cfvo type="percent" val="33"/>
        <cfvo type="percent" val="67"/>
      </iconSet>
    </cfRule>
    <cfRule type="iconSet" priority="1868">
      <iconSet iconSet="3Signs">
        <cfvo type="percent" val="0"/>
        <cfvo type="percent" val="33"/>
        <cfvo type="percent" val="67"/>
      </iconSet>
    </cfRule>
    <cfRule type="iconSet" priority="1869">
      <iconSet iconSet="3Signs">
        <cfvo type="percent" val="0"/>
        <cfvo type="percent" val="33"/>
        <cfvo type="percent" val="67"/>
      </iconSet>
    </cfRule>
    <cfRule type="iconSet" priority="1870">
      <iconSet iconSet="3Signs">
        <cfvo type="percent" val="0"/>
        <cfvo type="percent" val="33"/>
        <cfvo type="percent" val="67"/>
      </iconSet>
    </cfRule>
    <cfRule type="iconSet" priority="1871">
      <iconSet iconSet="3Signs">
        <cfvo type="percent" val="0"/>
        <cfvo type="percent" val="33"/>
        <cfvo type="percent" val="67"/>
      </iconSet>
    </cfRule>
    <cfRule type="iconSet" priority="1872">
      <iconSet iconSet="3Signs">
        <cfvo type="percent" val="0"/>
        <cfvo type="percent" val="33"/>
        <cfvo type="percent" val="67"/>
      </iconSet>
    </cfRule>
    <cfRule type="iconSet" priority="1873">
      <iconSet iconSet="3Signs">
        <cfvo type="percent" val="0"/>
        <cfvo type="percent" val="33"/>
        <cfvo type="percent" val="67"/>
      </iconSet>
    </cfRule>
    <cfRule type="iconSet" priority="1874">
      <iconSet iconSet="3Signs">
        <cfvo type="percent" val="0"/>
        <cfvo type="percent" val="33"/>
        <cfvo type="percent" val="67"/>
      </iconSet>
    </cfRule>
    <cfRule type="iconSet" priority="1875">
      <iconSet iconSet="3Signs">
        <cfvo type="percent" val="0"/>
        <cfvo type="percent" val="33"/>
        <cfvo type="percent" val="67"/>
      </iconSet>
    </cfRule>
    <cfRule type="iconSet" priority="1876">
      <iconSet iconSet="3Signs">
        <cfvo type="percent" val="0"/>
        <cfvo type="percent" val="33"/>
        <cfvo type="percent" val="67"/>
      </iconSet>
    </cfRule>
    <cfRule type="iconSet" priority="1877">
      <iconSet iconSet="3Signs">
        <cfvo type="percent" val="0"/>
        <cfvo type="percent" val="33"/>
        <cfvo type="percent" val="67"/>
      </iconSet>
    </cfRule>
    <cfRule type="iconSet" priority="1878">
      <iconSet iconSet="3Signs">
        <cfvo type="percent" val="0"/>
        <cfvo type="percent" val="33"/>
        <cfvo type="percent" val="67"/>
      </iconSet>
    </cfRule>
    <cfRule type="iconSet" priority="1879">
      <iconSet iconSet="3Signs">
        <cfvo type="percent" val="0"/>
        <cfvo type="percent" val="33"/>
        <cfvo type="percent" val="67"/>
      </iconSet>
    </cfRule>
    <cfRule type="iconSet" priority="1880">
      <iconSet iconSet="3Signs">
        <cfvo type="percent" val="0"/>
        <cfvo type="percent" val="33"/>
        <cfvo type="percent" val="67"/>
      </iconSet>
    </cfRule>
    <cfRule type="iconSet" priority="1881">
      <iconSet iconSet="3Signs">
        <cfvo type="percent" val="0"/>
        <cfvo type="percent" val="33"/>
        <cfvo type="percent" val="67"/>
      </iconSet>
    </cfRule>
    <cfRule type="iconSet" priority="1882">
      <iconSet iconSet="3Signs">
        <cfvo type="percent" val="0"/>
        <cfvo type="percent" val="33"/>
        <cfvo type="percent" val="67"/>
      </iconSet>
    </cfRule>
    <cfRule type="iconSet" priority="1883">
      <iconSet iconSet="3Signs">
        <cfvo type="percent" val="0"/>
        <cfvo type="percent" val="33"/>
        <cfvo type="percent" val="67"/>
      </iconSet>
    </cfRule>
    <cfRule type="iconSet" priority="1884">
      <iconSet iconSet="3Signs">
        <cfvo type="percent" val="0"/>
        <cfvo type="percent" val="33"/>
        <cfvo type="percent" val="67"/>
      </iconSet>
    </cfRule>
    <cfRule type="iconSet" priority="1885">
      <iconSet iconSet="3Signs">
        <cfvo type="percent" val="0"/>
        <cfvo type="percent" val="33"/>
        <cfvo type="percent" val="67"/>
      </iconSet>
    </cfRule>
    <cfRule type="iconSet" priority="1886">
      <iconSet iconSet="3Signs">
        <cfvo type="percent" val="0"/>
        <cfvo type="percent" val="33"/>
        <cfvo type="percent" val="67"/>
      </iconSet>
    </cfRule>
    <cfRule type="iconSet" priority="1887">
      <iconSet iconSet="3Signs">
        <cfvo type="percent" val="0"/>
        <cfvo type="percent" val="33"/>
        <cfvo type="percent" val="67"/>
      </iconSet>
    </cfRule>
    <cfRule type="iconSet" priority="1888">
      <iconSet iconSet="3Signs">
        <cfvo type="percent" val="0"/>
        <cfvo type="percent" val="33"/>
        <cfvo type="percent" val="67"/>
      </iconSet>
    </cfRule>
    <cfRule type="iconSet" priority="1889">
      <iconSet iconSet="3Signs">
        <cfvo type="percent" val="0"/>
        <cfvo type="percent" val="33"/>
        <cfvo type="percent" val="67"/>
      </iconSet>
    </cfRule>
    <cfRule type="iconSet" priority="1890">
      <iconSet iconSet="3Signs">
        <cfvo type="percent" val="0"/>
        <cfvo type="percent" val="33"/>
        <cfvo type="percent" val="67"/>
      </iconSet>
    </cfRule>
    <cfRule type="iconSet" priority="1891">
      <iconSet iconSet="3Signs">
        <cfvo type="percent" val="0"/>
        <cfvo type="percent" val="33"/>
        <cfvo type="percent" val="67"/>
      </iconSet>
    </cfRule>
    <cfRule type="iconSet" priority="1892">
      <iconSet iconSet="3Signs">
        <cfvo type="percent" val="0"/>
        <cfvo type="percent" val="33"/>
        <cfvo type="percent" val="67"/>
      </iconSet>
    </cfRule>
    <cfRule type="iconSet" priority="1893">
      <iconSet iconSet="3Signs">
        <cfvo type="percent" val="0"/>
        <cfvo type="percent" val="33"/>
        <cfvo type="percent" val="67"/>
      </iconSet>
    </cfRule>
    <cfRule type="iconSet" priority="1894">
      <iconSet iconSet="3Signs">
        <cfvo type="percent" val="0"/>
        <cfvo type="percent" val="33"/>
        <cfvo type="percent" val="67"/>
      </iconSet>
    </cfRule>
    <cfRule type="iconSet" priority="1895">
      <iconSet iconSet="3Signs">
        <cfvo type="percent" val="0"/>
        <cfvo type="percent" val="33"/>
        <cfvo type="percent" val="67"/>
      </iconSet>
    </cfRule>
    <cfRule type="iconSet" priority="1896">
      <iconSet iconSet="3Signs">
        <cfvo type="percent" val="0"/>
        <cfvo type="percent" val="33"/>
        <cfvo type="percent" val="67"/>
      </iconSet>
    </cfRule>
    <cfRule type="iconSet" priority="1897">
      <iconSet iconSet="3Signs">
        <cfvo type="percent" val="0"/>
        <cfvo type="percent" val="33"/>
        <cfvo type="percent" val="67"/>
      </iconSet>
    </cfRule>
    <cfRule type="iconSet" priority="1898">
      <iconSet iconSet="3Signs">
        <cfvo type="percent" val="0"/>
        <cfvo type="percent" val="33"/>
        <cfvo type="percent" val="67"/>
      </iconSet>
    </cfRule>
    <cfRule type="iconSet" priority="1899">
      <iconSet iconSet="3Signs">
        <cfvo type="percent" val="0"/>
        <cfvo type="percent" val="33"/>
        <cfvo type="percent" val="67"/>
      </iconSet>
    </cfRule>
    <cfRule type="iconSet" priority="1900">
      <iconSet iconSet="3Signs">
        <cfvo type="percent" val="0"/>
        <cfvo type="percent" val="33"/>
        <cfvo type="percent" val="67"/>
      </iconSet>
    </cfRule>
    <cfRule type="iconSet" priority="1901">
      <iconSet iconSet="3Signs">
        <cfvo type="percent" val="0"/>
        <cfvo type="percent" val="33"/>
        <cfvo type="percent" val="67"/>
      </iconSet>
    </cfRule>
    <cfRule type="iconSet" priority="1902">
      <iconSet iconSet="3Signs">
        <cfvo type="percent" val="0"/>
        <cfvo type="percent" val="33"/>
        <cfvo type="percent" val="67"/>
      </iconSet>
    </cfRule>
    <cfRule type="iconSet" priority="1903">
      <iconSet iconSet="3Signs">
        <cfvo type="percent" val="0"/>
        <cfvo type="percent" val="33"/>
        <cfvo type="percent" val="67"/>
      </iconSet>
    </cfRule>
    <cfRule type="iconSet" priority="1904">
      <iconSet iconSet="3Signs">
        <cfvo type="percent" val="0"/>
        <cfvo type="percent" val="33"/>
        <cfvo type="percent" val="67"/>
      </iconSet>
    </cfRule>
    <cfRule type="iconSet" priority="1905">
      <iconSet iconSet="3Signs">
        <cfvo type="percent" val="0"/>
        <cfvo type="percent" val="33"/>
        <cfvo type="percent" val="67"/>
      </iconSet>
    </cfRule>
    <cfRule type="iconSet" priority="1906">
      <iconSet iconSet="3Signs">
        <cfvo type="percent" val="0"/>
        <cfvo type="percent" val="33"/>
        <cfvo type="percent" val="67"/>
      </iconSet>
    </cfRule>
    <cfRule type="iconSet" priority="1907">
      <iconSet iconSet="3Signs">
        <cfvo type="percent" val="0"/>
        <cfvo type="percent" val="33"/>
        <cfvo type="percent" val="67"/>
      </iconSet>
    </cfRule>
    <cfRule type="iconSet" priority="1908">
      <iconSet iconSet="3Signs">
        <cfvo type="percent" val="0"/>
        <cfvo type="percent" val="33"/>
        <cfvo type="percent" val="67"/>
      </iconSet>
    </cfRule>
    <cfRule type="iconSet" priority="1909">
      <iconSet iconSet="3Signs">
        <cfvo type="percent" val="0"/>
        <cfvo type="percent" val="33"/>
        <cfvo type="percent" val="67"/>
      </iconSet>
    </cfRule>
    <cfRule type="iconSet" priority="1910">
      <iconSet iconSet="3Signs">
        <cfvo type="percent" val="0"/>
        <cfvo type="percent" val="33"/>
        <cfvo type="percent" val="67"/>
      </iconSet>
    </cfRule>
    <cfRule type="iconSet" priority="1911">
      <iconSet iconSet="3Signs">
        <cfvo type="percent" val="0"/>
        <cfvo type="percent" val="33"/>
        <cfvo type="percent" val="67"/>
      </iconSet>
    </cfRule>
    <cfRule type="iconSet" priority="1912">
      <iconSet iconSet="3Signs">
        <cfvo type="percent" val="0"/>
        <cfvo type="percent" val="33"/>
        <cfvo type="percent" val="67"/>
      </iconSet>
    </cfRule>
    <cfRule type="iconSet" priority="1913">
      <iconSet iconSet="3Signs">
        <cfvo type="percent" val="0"/>
        <cfvo type="percent" val="33"/>
        <cfvo type="percent" val="67"/>
      </iconSet>
    </cfRule>
    <cfRule type="iconSet" priority="1914">
      <iconSet iconSet="3Signs">
        <cfvo type="percent" val="0"/>
        <cfvo type="percent" val="33"/>
        <cfvo type="percent" val="67"/>
      </iconSet>
    </cfRule>
    <cfRule type="iconSet" priority="1915">
      <iconSet iconSet="3Signs">
        <cfvo type="percent" val="0"/>
        <cfvo type="percent" val="33"/>
        <cfvo type="percent" val="67"/>
      </iconSet>
    </cfRule>
    <cfRule type="iconSet" priority="1916">
      <iconSet iconSet="3Signs">
        <cfvo type="percent" val="0"/>
        <cfvo type="percent" val="33"/>
        <cfvo type="percent" val="67"/>
      </iconSet>
    </cfRule>
    <cfRule type="iconSet" priority="1917">
      <iconSet iconSet="3Signs">
        <cfvo type="percent" val="0"/>
        <cfvo type="percent" val="33"/>
        <cfvo type="percent" val="67"/>
      </iconSet>
    </cfRule>
    <cfRule type="iconSet" priority="1918">
      <iconSet iconSet="3Signs">
        <cfvo type="percent" val="0"/>
        <cfvo type="percent" val="33"/>
        <cfvo type="percent" val="67"/>
      </iconSet>
    </cfRule>
    <cfRule type="iconSet" priority="1919">
      <iconSet iconSet="3Signs">
        <cfvo type="percent" val="0"/>
        <cfvo type="percent" val="33"/>
        <cfvo type="percent" val="67"/>
      </iconSet>
    </cfRule>
    <cfRule type="iconSet" priority="1920">
      <iconSet iconSet="3Signs">
        <cfvo type="percent" val="0"/>
        <cfvo type="percent" val="33"/>
        <cfvo type="percent" val="67"/>
      </iconSet>
    </cfRule>
    <cfRule type="iconSet" priority="1921">
      <iconSet iconSet="3Signs">
        <cfvo type="percent" val="0"/>
        <cfvo type="percent" val="33"/>
        <cfvo type="percent" val="67"/>
      </iconSet>
    </cfRule>
    <cfRule type="iconSet" priority="1922">
      <iconSet iconSet="3Signs">
        <cfvo type="percent" val="0"/>
        <cfvo type="percent" val="33"/>
        <cfvo type="percent" val="67"/>
      </iconSet>
    </cfRule>
    <cfRule type="iconSet" priority="1923">
      <iconSet iconSet="3Signs">
        <cfvo type="percent" val="0"/>
        <cfvo type="percent" val="33"/>
        <cfvo type="percent" val="67"/>
      </iconSet>
    </cfRule>
    <cfRule type="iconSet" priority="1924">
      <iconSet iconSet="3Signs">
        <cfvo type="percent" val="0"/>
        <cfvo type="percent" val="33"/>
        <cfvo type="percent" val="67"/>
      </iconSet>
    </cfRule>
    <cfRule type="iconSet" priority="1925">
      <iconSet iconSet="3Signs">
        <cfvo type="percent" val="0"/>
        <cfvo type="percent" val="33"/>
        <cfvo type="percent" val="67"/>
      </iconSet>
    </cfRule>
    <cfRule type="iconSet" priority="1926">
      <iconSet iconSet="3Signs">
        <cfvo type="percent" val="0"/>
        <cfvo type="percent" val="33"/>
        <cfvo type="percent" val="67"/>
      </iconSet>
    </cfRule>
    <cfRule type="iconSet" priority="1927">
      <iconSet iconSet="3Signs">
        <cfvo type="percent" val="0"/>
        <cfvo type="percent" val="33"/>
        <cfvo type="percent" val="67"/>
      </iconSet>
    </cfRule>
    <cfRule type="iconSet" priority="1928">
      <iconSet iconSet="3Signs">
        <cfvo type="percent" val="0"/>
        <cfvo type="percent" val="33"/>
        <cfvo type="percent" val="67"/>
      </iconSet>
    </cfRule>
    <cfRule type="iconSet" priority="1929">
      <iconSet iconSet="3Signs">
        <cfvo type="percent" val="0"/>
        <cfvo type="percent" val="33"/>
        <cfvo type="percent" val="67"/>
      </iconSet>
    </cfRule>
    <cfRule type="iconSet" priority="1930">
      <iconSet iconSet="3Signs">
        <cfvo type="percent" val="0"/>
        <cfvo type="percent" val="33"/>
        <cfvo type="percent" val="67"/>
      </iconSet>
    </cfRule>
    <cfRule type="iconSet" priority="1931">
      <iconSet iconSet="3Signs">
        <cfvo type="percent" val="0"/>
        <cfvo type="percent" val="33"/>
        <cfvo type="percent" val="67"/>
      </iconSet>
    </cfRule>
    <cfRule type="iconSet" priority="1932">
      <iconSet iconSet="3Signs">
        <cfvo type="percent" val="0"/>
        <cfvo type="percent" val="33"/>
        <cfvo type="percent" val="67"/>
      </iconSet>
    </cfRule>
    <cfRule type="iconSet" priority="1933">
      <iconSet iconSet="3Signs">
        <cfvo type="percent" val="0"/>
        <cfvo type="percent" val="33"/>
        <cfvo type="percent" val="67"/>
      </iconSet>
    </cfRule>
    <cfRule type="iconSet" priority="1934">
      <iconSet iconSet="3Signs">
        <cfvo type="percent" val="0"/>
        <cfvo type="percent" val="33"/>
        <cfvo type="percent" val="67"/>
      </iconSet>
    </cfRule>
    <cfRule type="iconSet" priority="1935">
      <iconSet iconSet="3Signs">
        <cfvo type="percent" val="0"/>
        <cfvo type="percent" val="33"/>
        <cfvo type="percent" val="67"/>
      </iconSet>
    </cfRule>
    <cfRule type="iconSet" priority="1936">
      <iconSet iconSet="3Signs">
        <cfvo type="percent" val="0"/>
        <cfvo type="percent" val="33"/>
        <cfvo type="percent" val="67"/>
      </iconSet>
    </cfRule>
    <cfRule type="iconSet" priority="1937">
      <iconSet iconSet="3Signs">
        <cfvo type="percent" val="0"/>
        <cfvo type="percent" val="33"/>
        <cfvo type="percent" val="67"/>
      </iconSet>
    </cfRule>
    <cfRule type="iconSet" priority="1938">
      <iconSet iconSet="3Signs">
        <cfvo type="percent" val="0"/>
        <cfvo type="percent" val="33"/>
        <cfvo type="percent" val="67"/>
      </iconSet>
    </cfRule>
    <cfRule type="iconSet" priority="1939">
      <iconSet iconSet="3Signs">
        <cfvo type="percent" val="0"/>
        <cfvo type="percent" val="33"/>
        <cfvo type="percent" val="67"/>
      </iconSet>
    </cfRule>
    <cfRule type="iconSet" priority="1940">
      <iconSet iconSet="3Signs">
        <cfvo type="percent" val="0"/>
        <cfvo type="percent" val="33"/>
        <cfvo type="percent" val="67"/>
      </iconSet>
    </cfRule>
    <cfRule type="iconSet" priority="1941">
      <iconSet iconSet="3Signs">
        <cfvo type="percent" val="0"/>
        <cfvo type="percent" val="33"/>
        <cfvo type="percent" val="67"/>
      </iconSet>
    </cfRule>
    <cfRule type="iconSet" priority="1942">
      <iconSet iconSet="3Signs">
        <cfvo type="percent" val="0"/>
        <cfvo type="percent" val="33"/>
        <cfvo type="percent" val="67"/>
      </iconSet>
    </cfRule>
    <cfRule type="iconSet" priority="1943">
      <iconSet iconSet="3Signs">
        <cfvo type="percent" val="0"/>
        <cfvo type="percent" val="33"/>
        <cfvo type="percent" val="67"/>
      </iconSet>
    </cfRule>
    <cfRule type="iconSet" priority="1944">
      <iconSet iconSet="3Signs">
        <cfvo type="percent" val="0"/>
        <cfvo type="percent" val="33"/>
        <cfvo type="percent" val="67"/>
      </iconSet>
    </cfRule>
    <cfRule type="iconSet" priority="1945">
      <iconSet iconSet="3Signs">
        <cfvo type="percent" val="0"/>
        <cfvo type="percent" val="33"/>
        <cfvo type="percent" val="67"/>
      </iconSet>
    </cfRule>
    <cfRule type="iconSet" priority="1946">
      <iconSet iconSet="3Signs">
        <cfvo type="percent" val="0"/>
        <cfvo type="percent" val="33"/>
        <cfvo type="percent" val="67"/>
      </iconSet>
    </cfRule>
    <cfRule type="iconSet" priority="1947">
      <iconSet iconSet="3Signs">
        <cfvo type="percent" val="0"/>
        <cfvo type="percent" val="33"/>
        <cfvo type="percent" val="67"/>
      </iconSet>
    </cfRule>
    <cfRule type="iconSet" priority="1948">
      <iconSet iconSet="3Signs">
        <cfvo type="percent" val="0"/>
        <cfvo type="percent" val="33"/>
        <cfvo type="percent" val="67"/>
      </iconSet>
    </cfRule>
    <cfRule type="iconSet" priority="1949">
      <iconSet iconSet="3Signs">
        <cfvo type="percent" val="0"/>
        <cfvo type="percent" val="33"/>
        <cfvo type="percent" val="67"/>
      </iconSet>
    </cfRule>
    <cfRule type="iconSet" priority="1950">
      <iconSet iconSet="3Signs">
        <cfvo type="percent" val="0"/>
        <cfvo type="percent" val="33"/>
        <cfvo type="percent" val="67"/>
      </iconSet>
    </cfRule>
    <cfRule type="iconSet" priority="1951">
      <iconSet iconSet="3Signs">
        <cfvo type="percent" val="0"/>
        <cfvo type="percent" val="33"/>
        <cfvo type="percent" val="67"/>
      </iconSet>
    </cfRule>
    <cfRule type="iconSet" priority="1952">
      <iconSet iconSet="3Signs">
        <cfvo type="percent" val="0"/>
        <cfvo type="percent" val="33"/>
        <cfvo type="percent" val="67"/>
      </iconSet>
    </cfRule>
    <cfRule type="iconSet" priority="1953">
      <iconSet iconSet="3Signs">
        <cfvo type="percent" val="0"/>
        <cfvo type="percent" val="33"/>
        <cfvo type="percent" val="67"/>
      </iconSet>
    </cfRule>
    <cfRule type="iconSet" priority="1954">
      <iconSet iconSet="3Signs">
        <cfvo type="percent" val="0"/>
        <cfvo type="percent" val="33"/>
        <cfvo type="percent" val="67"/>
      </iconSet>
    </cfRule>
    <cfRule type="iconSet" priority="1955">
      <iconSet iconSet="3Signs">
        <cfvo type="percent" val="0"/>
        <cfvo type="percent" val="33"/>
        <cfvo type="percent" val="67"/>
      </iconSet>
    </cfRule>
    <cfRule type="iconSet" priority="1956">
      <iconSet iconSet="3Signs">
        <cfvo type="percent" val="0"/>
        <cfvo type="percent" val="33"/>
        <cfvo type="percent" val="67"/>
      </iconSet>
    </cfRule>
    <cfRule type="iconSet" priority="1957">
      <iconSet iconSet="3Signs">
        <cfvo type="percent" val="0"/>
        <cfvo type="percent" val="33"/>
        <cfvo type="percent" val="67"/>
      </iconSet>
    </cfRule>
    <cfRule type="iconSet" priority="1958">
      <iconSet iconSet="3Signs">
        <cfvo type="percent" val="0"/>
        <cfvo type="percent" val="33"/>
        <cfvo type="percent" val="67"/>
      </iconSet>
    </cfRule>
    <cfRule type="iconSet" priority="1959">
      <iconSet iconSet="3Signs">
        <cfvo type="percent" val="0"/>
        <cfvo type="percent" val="33"/>
        <cfvo type="percent" val="67"/>
      </iconSet>
    </cfRule>
    <cfRule type="iconSet" priority="1960">
      <iconSet iconSet="3Signs">
        <cfvo type="percent" val="0"/>
        <cfvo type="percent" val="33"/>
        <cfvo type="percent" val="67"/>
      </iconSet>
    </cfRule>
    <cfRule type="iconSet" priority="1961">
      <iconSet iconSet="3Signs">
        <cfvo type="percent" val="0"/>
        <cfvo type="percent" val="33"/>
        <cfvo type="percent" val="67"/>
      </iconSet>
    </cfRule>
    <cfRule type="iconSet" priority="1962">
      <iconSet iconSet="3Signs">
        <cfvo type="percent" val="0"/>
        <cfvo type="percent" val="33"/>
        <cfvo type="percent" val="67"/>
      </iconSet>
    </cfRule>
    <cfRule type="iconSet" priority="1963">
      <iconSet iconSet="3Signs">
        <cfvo type="percent" val="0"/>
        <cfvo type="percent" val="33"/>
        <cfvo type="percent" val="67"/>
      </iconSet>
    </cfRule>
    <cfRule type="iconSet" priority="1964">
      <iconSet iconSet="3Signs">
        <cfvo type="percent" val="0"/>
        <cfvo type="percent" val="33"/>
        <cfvo type="percent" val="67"/>
      </iconSet>
    </cfRule>
    <cfRule type="iconSet" priority="1965">
      <iconSet iconSet="3Signs">
        <cfvo type="percent" val="0"/>
        <cfvo type="percent" val="33"/>
        <cfvo type="percent" val="67"/>
      </iconSet>
    </cfRule>
    <cfRule type="iconSet" priority="1966">
      <iconSet iconSet="3Signs">
        <cfvo type="percent" val="0"/>
        <cfvo type="percent" val="33"/>
        <cfvo type="percent" val="67"/>
      </iconSet>
    </cfRule>
    <cfRule type="iconSet" priority="1967">
      <iconSet iconSet="3Signs">
        <cfvo type="percent" val="0"/>
        <cfvo type="percent" val="33"/>
        <cfvo type="percent" val="67"/>
      </iconSet>
    </cfRule>
    <cfRule type="iconSet" priority="1968">
      <iconSet iconSet="3Signs">
        <cfvo type="percent" val="0"/>
        <cfvo type="percent" val="33"/>
        <cfvo type="percent" val="67"/>
      </iconSet>
    </cfRule>
    <cfRule type="iconSet" priority="1969">
      <iconSet iconSet="3Signs">
        <cfvo type="percent" val="0"/>
        <cfvo type="percent" val="33"/>
        <cfvo type="percent" val="67"/>
      </iconSet>
    </cfRule>
    <cfRule type="iconSet" priority="1970">
      <iconSet iconSet="3Signs">
        <cfvo type="percent" val="0"/>
        <cfvo type="percent" val="33"/>
        <cfvo type="percent" val="67"/>
      </iconSet>
    </cfRule>
    <cfRule type="iconSet" priority="1971">
      <iconSet iconSet="3Signs">
        <cfvo type="percent" val="0"/>
        <cfvo type="percent" val="33"/>
        <cfvo type="percent" val="67"/>
      </iconSet>
    </cfRule>
    <cfRule type="iconSet" priority="1972">
      <iconSet iconSet="3Signs">
        <cfvo type="percent" val="0"/>
        <cfvo type="percent" val="33"/>
        <cfvo type="percent" val="67"/>
      </iconSet>
    </cfRule>
    <cfRule type="iconSet" priority="1973">
      <iconSet iconSet="3Signs">
        <cfvo type="percent" val="0"/>
        <cfvo type="percent" val="33"/>
        <cfvo type="percent" val="67"/>
      </iconSet>
    </cfRule>
    <cfRule type="iconSet" priority="1974">
      <iconSet iconSet="3Signs">
        <cfvo type="percent" val="0"/>
        <cfvo type="percent" val="33"/>
        <cfvo type="percent" val="67"/>
      </iconSet>
    </cfRule>
    <cfRule type="iconSet" priority="1975">
      <iconSet iconSet="3Signs">
        <cfvo type="percent" val="0"/>
        <cfvo type="percent" val="33"/>
        <cfvo type="percent" val="67"/>
      </iconSet>
    </cfRule>
    <cfRule type="iconSet" priority="1976">
      <iconSet iconSet="3Signs">
        <cfvo type="percent" val="0"/>
        <cfvo type="percent" val="33"/>
        <cfvo type="percent" val="67"/>
      </iconSet>
    </cfRule>
    <cfRule type="iconSet" priority="1977">
      <iconSet iconSet="3Signs">
        <cfvo type="percent" val="0"/>
        <cfvo type="percent" val="33"/>
        <cfvo type="percent" val="67"/>
      </iconSet>
    </cfRule>
    <cfRule type="iconSet" priority="1978">
      <iconSet iconSet="3Signs">
        <cfvo type="percent" val="0"/>
        <cfvo type="percent" val="33"/>
        <cfvo type="percent" val="67"/>
      </iconSet>
    </cfRule>
    <cfRule type="iconSet" priority="1979">
      <iconSet iconSet="3Signs">
        <cfvo type="percent" val="0"/>
        <cfvo type="percent" val="33"/>
        <cfvo type="percent" val="67"/>
      </iconSet>
    </cfRule>
    <cfRule type="iconSet" priority="1980">
      <iconSet iconSet="3Signs">
        <cfvo type="percent" val="0"/>
        <cfvo type="percent" val="33"/>
        <cfvo type="percent" val="67"/>
      </iconSet>
    </cfRule>
    <cfRule type="iconSet" priority="1981">
      <iconSet iconSet="3Signs">
        <cfvo type="percent" val="0"/>
        <cfvo type="percent" val="33"/>
        <cfvo type="percent" val="67"/>
      </iconSet>
    </cfRule>
    <cfRule type="iconSet" priority="1982">
      <iconSet iconSet="3Signs">
        <cfvo type="percent" val="0"/>
        <cfvo type="percent" val="33"/>
        <cfvo type="percent" val="67"/>
      </iconSet>
    </cfRule>
    <cfRule type="iconSet" priority="1983">
      <iconSet iconSet="3Signs">
        <cfvo type="percent" val="0"/>
        <cfvo type="percent" val="33"/>
        <cfvo type="percent" val="67"/>
      </iconSet>
    </cfRule>
    <cfRule type="iconSet" priority="1984">
      <iconSet iconSet="3Signs">
        <cfvo type="percent" val="0"/>
        <cfvo type="percent" val="33"/>
        <cfvo type="percent" val="67"/>
      </iconSet>
    </cfRule>
    <cfRule type="iconSet" priority="1985">
      <iconSet iconSet="3Signs">
        <cfvo type="percent" val="0"/>
        <cfvo type="percent" val="33"/>
        <cfvo type="percent" val="67"/>
      </iconSet>
    </cfRule>
    <cfRule type="iconSet" priority="1986">
      <iconSet iconSet="3Signs">
        <cfvo type="percent" val="0"/>
        <cfvo type="percent" val="33"/>
        <cfvo type="percent" val="67"/>
      </iconSet>
    </cfRule>
    <cfRule type="iconSet" priority="1987">
      <iconSet iconSet="3Signs">
        <cfvo type="percent" val="0"/>
        <cfvo type="percent" val="33"/>
        <cfvo type="percent" val="67"/>
      </iconSet>
    </cfRule>
    <cfRule type="iconSet" priority="1988">
      <iconSet iconSet="3Signs">
        <cfvo type="percent" val="0"/>
        <cfvo type="percent" val="33"/>
        <cfvo type="percent" val="67"/>
      </iconSet>
    </cfRule>
    <cfRule type="iconSet" priority="1989">
      <iconSet iconSet="3Signs">
        <cfvo type="percent" val="0"/>
        <cfvo type="percent" val="33"/>
        <cfvo type="percent" val="67"/>
      </iconSet>
    </cfRule>
    <cfRule type="iconSet" priority="1990">
      <iconSet iconSet="3Signs">
        <cfvo type="percent" val="0"/>
        <cfvo type="percent" val="33"/>
        <cfvo type="percent" val="67"/>
      </iconSet>
    </cfRule>
    <cfRule type="iconSet" priority="1991">
      <iconSet iconSet="3Signs">
        <cfvo type="percent" val="0"/>
        <cfvo type="percent" val="33"/>
        <cfvo type="percent" val="67"/>
      </iconSet>
    </cfRule>
    <cfRule type="iconSet" priority="1992">
      <iconSet iconSet="3Signs">
        <cfvo type="percent" val="0"/>
        <cfvo type="percent" val="33"/>
        <cfvo type="percent" val="67"/>
      </iconSet>
    </cfRule>
    <cfRule type="iconSet" priority="1993">
      <iconSet iconSet="3Signs">
        <cfvo type="percent" val="0"/>
        <cfvo type="percent" val="33"/>
        <cfvo type="percent" val="67"/>
      </iconSet>
    </cfRule>
    <cfRule type="iconSet" priority="1994">
      <iconSet iconSet="3Signs">
        <cfvo type="percent" val="0"/>
        <cfvo type="percent" val="33"/>
        <cfvo type="percent" val="67"/>
      </iconSet>
    </cfRule>
    <cfRule type="iconSet" priority="1995">
      <iconSet iconSet="3Signs">
        <cfvo type="percent" val="0"/>
        <cfvo type="percent" val="33"/>
        <cfvo type="percent" val="67"/>
      </iconSet>
    </cfRule>
    <cfRule type="iconSet" priority="1996">
      <iconSet iconSet="3Signs">
        <cfvo type="percent" val="0"/>
        <cfvo type="percent" val="33"/>
        <cfvo type="percent" val="67"/>
      </iconSet>
    </cfRule>
    <cfRule type="iconSet" priority="1997">
      <iconSet iconSet="3Signs">
        <cfvo type="percent" val="0"/>
        <cfvo type="percent" val="33"/>
        <cfvo type="percent" val="67"/>
      </iconSet>
    </cfRule>
    <cfRule type="iconSet" priority="1998">
      <iconSet iconSet="3Signs">
        <cfvo type="percent" val="0"/>
        <cfvo type="percent" val="33"/>
        <cfvo type="percent" val="67"/>
      </iconSet>
    </cfRule>
    <cfRule type="iconSet" priority="1999">
      <iconSet iconSet="3Signs">
        <cfvo type="percent" val="0"/>
        <cfvo type="percent" val="33"/>
        <cfvo type="percent" val="67"/>
      </iconSet>
    </cfRule>
    <cfRule type="iconSet" priority="2000">
      <iconSet iconSet="3Signs">
        <cfvo type="percent" val="0"/>
        <cfvo type="percent" val="33"/>
        <cfvo type="percent" val="67"/>
      </iconSet>
    </cfRule>
    <cfRule type="iconSet" priority="2001">
      <iconSet iconSet="3Signs">
        <cfvo type="percent" val="0"/>
        <cfvo type="percent" val="33"/>
        <cfvo type="percent" val="67"/>
      </iconSet>
    </cfRule>
    <cfRule type="iconSet" priority="2002">
      <iconSet iconSet="3Signs">
        <cfvo type="percent" val="0"/>
        <cfvo type="percent" val="33"/>
        <cfvo type="percent" val="67"/>
      </iconSet>
    </cfRule>
    <cfRule type="iconSet" priority="2003">
      <iconSet iconSet="3Signs">
        <cfvo type="percent" val="0"/>
        <cfvo type="percent" val="33"/>
        <cfvo type="percent" val="67"/>
      </iconSet>
    </cfRule>
    <cfRule type="iconSet" priority="2004">
      <iconSet iconSet="3Signs">
        <cfvo type="percent" val="0"/>
        <cfvo type="percent" val="33"/>
        <cfvo type="percent" val="67"/>
      </iconSet>
    </cfRule>
    <cfRule type="iconSet" priority="2005">
      <iconSet iconSet="3Signs">
        <cfvo type="percent" val="0"/>
        <cfvo type="percent" val="33"/>
        <cfvo type="percent" val="67"/>
      </iconSet>
    </cfRule>
    <cfRule type="iconSet" priority="2006">
      <iconSet iconSet="3Signs">
        <cfvo type="percent" val="0"/>
        <cfvo type="percent" val="33"/>
        <cfvo type="percent" val="67"/>
      </iconSet>
    </cfRule>
    <cfRule type="iconSet" priority="2007">
      <iconSet iconSet="3Signs">
        <cfvo type="percent" val="0"/>
        <cfvo type="percent" val="33"/>
        <cfvo type="percent" val="67"/>
      </iconSet>
    </cfRule>
    <cfRule type="iconSet" priority="2008">
      <iconSet iconSet="3Signs">
        <cfvo type="percent" val="0"/>
        <cfvo type="percent" val="33"/>
        <cfvo type="percent" val="67"/>
      </iconSet>
    </cfRule>
    <cfRule type="iconSet" priority="2009">
      <iconSet iconSet="3Signs">
        <cfvo type="percent" val="0"/>
        <cfvo type="percent" val="33"/>
        <cfvo type="percent" val="67"/>
      </iconSet>
    </cfRule>
    <cfRule type="iconSet" priority="2010">
      <iconSet iconSet="3Signs">
        <cfvo type="percent" val="0"/>
        <cfvo type="percent" val="33"/>
        <cfvo type="percent" val="67"/>
      </iconSet>
    </cfRule>
    <cfRule type="iconSet" priority="2011">
      <iconSet iconSet="3Signs">
        <cfvo type="percent" val="0"/>
        <cfvo type="percent" val="33"/>
        <cfvo type="percent" val="67"/>
      </iconSet>
    </cfRule>
    <cfRule type="iconSet" priority="2012">
      <iconSet iconSet="3Signs">
        <cfvo type="percent" val="0"/>
        <cfvo type="percent" val="33"/>
        <cfvo type="percent" val="67"/>
      </iconSet>
    </cfRule>
    <cfRule type="iconSet" priority="2013">
      <iconSet iconSet="3Signs">
        <cfvo type="percent" val="0"/>
        <cfvo type="percent" val="33"/>
        <cfvo type="percent" val="67"/>
      </iconSet>
    </cfRule>
    <cfRule type="iconSet" priority="2014">
      <iconSet iconSet="3Signs">
        <cfvo type="percent" val="0"/>
        <cfvo type="percent" val="33"/>
        <cfvo type="percent" val="67"/>
      </iconSet>
    </cfRule>
    <cfRule type="iconSet" priority="2015">
      <iconSet iconSet="3Signs">
        <cfvo type="percent" val="0"/>
        <cfvo type="percent" val="33"/>
        <cfvo type="percent" val="67"/>
      </iconSet>
    </cfRule>
    <cfRule type="iconSet" priority="2016">
      <iconSet iconSet="3Signs">
        <cfvo type="percent" val="0"/>
        <cfvo type="percent" val="33"/>
        <cfvo type="percent" val="67"/>
      </iconSet>
    </cfRule>
    <cfRule type="iconSet" priority="2017">
      <iconSet iconSet="3Signs">
        <cfvo type="percent" val="0"/>
        <cfvo type="percent" val="33"/>
        <cfvo type="percent" val="67"/>
      </iconSet>
    </cfRule>
    <cfRule type="iconSet" priority="2018">
      <iconSet iconSet="3Signs">
        <cfvo type="percent" val="0"/>
        <cfvo type="percent" val="33"/>
        <cfvo type="percent" val="67"/>
      </iconSet>
    </cfRule>
    <cfRule type="iconSet" priority="2019">
      <iconSet iconSet="3Signs">
        <cfvo type="percent" val="0"/>
        <cfvo type="percent" val="33"/>
        <cfvo type="percent" val="67"/>
      </iconSet>
    </cfRule>
    <cfRule type="iconSet" priority="2020">
      <iconSet iconSet="3Signs">
        <cfvo type="percent" val="0"/>
        <cfvo type="percent" val="33"/>
        <cfvo type="percent" val="67"/>
      </iconSet>
    </cfRule>
    <cfRule type="iconSet" priority="2021">
      <iconSet iconSet="3Signs">
        <cfvo type="percent" val="0"/>
        <cfvo type="percent" val="33"/>
        <cfvo type="percent" val="67"/>
      </iconSet>
    </cfRule>
    <cfRule type="iconSet" priority="2022">
      <iconSet iconSet="3Signs">
        <cfvo type="percent" val="0"/>
        <cfvo type="percent" val="33"/>
        <cfvo type="percent" val="67"/>
      </iconSet>
    </cfRule>
    <cfRule type="iconSet" priority="2023">
      <iconSet iconSet="3Signs">
        <cfvo type="percent" val="0"/>
        <cfvo type="percent" val="33"/>
        <cfvo type="percent" val="67"/>
      </iconSet>
    </cfRule>
    <cfRule type="iconSet" priority="2024">
      <iconSet iconSet="3Signs">
        <cfvo type="percent" val="0"/>
        <cfvo type="percent" val="33"/>
        <cfvo type="percent" val="67"/>
      </iconSet>
    </cfRule>
    <cfRule type="iconSet" priority="2025">
      <iconSet iconSet="3Signs">
        <cfvo type="percent" val="0"/>
        <cfvo type="percent" val="33"/>
        <cfvo type="percent" val="67"/>
      </iconSet>
    </cfRule>
    <cfRule type="iconSet" priority="2026">
      <iconSet iconSet="3Signs">
        <cfvo type="percent" val="0"/>
        <cfvo type="percent" val="33"/>
        <cfvo type="percent" val="67"/>
      </iconSet>
    </cfRule>
    <cfRule type="iconSet" priority="2027">
      <iconSet iconSet="3Signs">
        <cfvo type="percent" val="0"/>
        <cfvo type="percent" val="33"/>
        <cfvo type="percent" val="67"/>
      </iconSet>
    </cfRule>
    <cfRule type="iconSet" priority="2028">
      <iconSet iconSet="3Signs">
        <cfvo type="percent" val="0"/>
        <cfvo type="percent" val="33"/>
        <cfvo type="percent" val="67"/>
      </iconSet>
    </cfRule>
    <cfRule type="iconSet" priority="2029">
      <iconSet iconSet="3Signs">
        <cfvo type="percent" val="0"/>
        <cfvo type="percent" val="33"/>
        <cfvo type="percent" val="67"/>
      </iconSet>
    </cfRule>
    <cfRule type="iconSet" priority="2030">
      <iconSet iconSet="3Signs">
        <cfvo type="percent" val="0"/>
        <cfvo type="percent" val="33"/>
        <cfvo type="percent" val="67"/>
      </iconSet>
    </cfRule>
    <cfRule type="iconSet" priority="2031">
      <iconSet iconSet="3Signs">
        <cfvo type="percent" val="0"/>
        <cfvo type="percent" val="33"/>
        <cfvo type="percent" val="67"/>
      </iconSet>
    </cfRule>
    <cfRule type="iconSet" priority="2032">
      <iconSet iconSet="3Signs">
        <cfvo type="percent" val="0"/>
        <cfvo type="percent" val="33"/>
        <cfvo type="percent" val="67"/>
      </iconSet>
    </cfRule>
    <cfRule type="iconSet" priority="2033">
      <iconSet iconSet="3Signs">
        <cfvo type="percent" val="0"/>
        <cfvo type="percent" val="33"/>
        <cfvo type="percent" val="67"/>
      </iconSet>
    </cfRule>
    <cfRule type="iconSet" priority="2034">
      <iconSet iconSet="3Signs">
        <cfvo type="percent" val="0"/>
        <cfvo type="percent" val="33"/>
        <cfvo type="percent" val="67"/>
      </iconSet>
    </cfRule>
    <cfRule type="iconSet" priority="2035">
      <iconSet iconSet="3Signs">
        <cfvo type="percent" val="0"/>
        <cfvo type="percent" val="33"/>
        <cfvo type="percent" val="67"/>
      </iconSet>
    </cfRule>
    <cfRule type="iconSet" priority="2036">
      <iconSet iconSet="3Signs">
        <cfvo type="percent" val="0"/>
        <cfvo type="percent" val="33"/>
        <cfvo type="percent" val="67"/>
      </iconSet>
    </cfRule>
    <cfRule type="iconSet" priority="2037">
      <iconSet iconSet="3Signs">
        <cfvo type="percent" val="0"/>
        <cfvo type="percent" val="33"/>
        <cfvo type="percent" val="67"/>
      </iconSet>
    </cfRule>
    <cfRule type="iconSet" priority="2038">
      <iconSet iconSet="3Signs">
        <cfvo type="percent" val="0"/>
        <cfvo type="percent" val="33"/>
        <cfvo type="percent" val="67"/>
      </iconSet>
    </cfRule>
    <cfRule type="iconSet" priority="2039">
      <iconSet iconSet="3Signs">
        <cfvo type="percent" val="0"/>
        <cfvo type="percent" val="33"/>
        <cfvo type="percent" val="67"/>
      </iconSet>
    </cfRule>
    <cfRule type="iconSet" priority="2040">
      <iconSet iconSet="3Signs">
        <cfvo type="percent" val="0"/>
        <cfvo type="percent" val="33"/>
        <cfvo type="percent" val="67"/>
      </iconSet>
    </cfRule>
    <cfRule type="iconSet" priority="2041">
      <iconSet iconSet="3Signs">
        <cfvo type="percent" val="0"/>
        <cfvo type="percent" val="33"/>
        <cfvo type="percent" val="67"/>
      </iconSet>
    </cfRule>
    <cfRule type="iconSet" priority="2042">
      <iconSet iconSet="3Signs">
        <cfvo type="percent" val="0"/>
        <cfvo type="percent" val="33"/>
        <cfvo type="percent" val="67"/>
      </iconSet>
    </cfRule>
    <cfRule type="iconSet" priority="2043">
      <iconSet iconSet="3Signs">
        <cfvo type="percent" val="0"/>
        <cfvo type="percent" val="33"/>
        <cfvo type="percent" val="67"/>
      </iconSet>
    </cfRule>
    <cfRule type="iconSet" priority="2044">
      <iconSet iconSet="3Signs">
        <cfvo type="percent" val="0"/>
        <cfvo type="percent" val="33"/>
        <cfvo type="percent" val="67"/>
      </iconSet>
    </cfRule>
    <cfRule type="iconSet" priority="2045">
      <iconSet iconSet="3Signs">
        <cfvo type="percent" val="0"/>
        <cfvo type="percent" val="33"/>
        <cfvo type="percent" val="67"/>
      </iconSet>
    </cfRule>
    <cfRule type="iconSet" priority="2046">
      <iconSet iconSet="3Signs">
        <cfvo type="percent" val="0"/>
        <cfvo type="percent" val="33"/>
        <cfvo type="percent" val="67"/>
      </iconSet>
    </cfRule>
    <cfRule type="iconSet" priority="2047">
      <iconSet iconSet="3Signs">
        <cfvo type="percent" val="0"/>
        <cfvo type="percent" val="33"/>
        <cfvo type="percent" val="67"/>
      </iconSet>
    </cfRule>
    <cfRule type="iconSet" priority="2048">
      <iconSet iconSet="3Signs">
        <cfvo type="percent" val="0"/>
        <cfvo type="percent" val="33"/>
        <cfvo type="percent" val="67"/>
      </iconSet>
    </cfRule>
    <cfRule type="iconSet" priority="2049">
      <iconSet iconSet="3Signs">
        <cfvo type="percent" val="0"/>
        <cfvo type="percent" val="33"/>
        <cfvo type="percent" val="67"/>
      </iconSet>
    </cfRule>
    <cfRule type="iconSet" priority="2050">
      <iconSet iconSet="3Signs">
        <cfvo type="percent" val="0"/>
        <cfvo type="percent" val="33"/>
        <cfvo type="percent" val="67"/>
      </iconSet>
    </cfRule>
    <cfRule type="iconSet" priority="2051">
      <iconSet iconSet="3Signs">
        <cfvo type="percent" val="0"/>
        <cfvo type="percent" val="33"/>
        <cfvo type="percent" val="67"/>
      </iconSet>
    </cfRule>
    <cfRule type="iconSet" priority="2052">
      <iconSet iconSet="3Signs">
        <cfvo type="percent" val="0"/>
        <cfvo type="percent" val="33"/>
        <cfvo type="percent" val="67"/>
      </iconSet>
    </cfRule>
    <cfRule type="iconSet" priority="2053">
      <iconSet iconSet="3Signs">
        <cfvo type="percent" val="0"/>
        <cfvo type="percent" val="33"/>
        <cfvo type="percent" val="67"/>
      </iconSet>
    </cfRule>
    <cfRule type="iconSet" priority="2054">
      <iconSet iconSet="3Signs">
        <cfvo type="percent" val="0"/>
        <cfvo type="percent" val="33"/>
        <cfvo type="percent" val="67"/>
      </iconSet>
    </cfRule>
    <cfRule type="iconSet" priority="2055">
      <iconSet iconSet="3Signs">
        <cfvo type="percent" val="0"/>
        <cfvo type="percent" val="33"/>
        <cfvo type="percent" val="67"/>
      </iconSet>
    </cfRule>
    <cfRule type="iconSet" priority="2056">
      <iconSet iconSet="3Signs">
        <cfvo type="percent" val="0"/>
        <cfvo type="percent" val="33"/>
        <cfvo type="percent" val="67"/>
      </iconSet>
    </cfRule>
    <cfRule type="iconSet" priority="2057">
      <iconSet iconSet="3Signs">
        <cfvo type="percent" val="0"/>
        <cfvo type="percent" val="33"/>
        <cfvo type="percent" val="67"/>
      </iconSet>
    </cfRule>
    <cfRule type="iconSet" priority="2058">
      <iconSet iconSet="3Signs">
        <cfvo type="percent" val="0"/>
        <cfvo type="percent" val="33"/>
        <cfvo type="percent" val="67"/>
      </iconSet>
    </cfRule>
    <cfRule type="iconSet" priority="2059">
      <iconSet iconSet="3Signs">
        <cfvo type="percent" val="0"/>
        <cfvo type="percent" val="33"/>
        <cfvo type="percent" val="67"/>
      </iconSet>
    </cfRule>
    <cfRule type="iconSet" priority="2060">
      <iconSet iconSet="3Signs">
        <cfvo type="percent" val="0"/>
        <cfvo type="percent" val="33"/>
        <cfvo type="percent" val="67"/>
      </iconSet>
    </cfRule>
    <cfRule type="iconSet" priority="2061">
      <iconSet iconSet="3Signs">
        <cfvo type="percent" val="0"/>
        <cfvo type="percent" val="33"/>
        <cfvo type="percent" val="67"/>
      </iconSet>
    </cfRule>
    <cfRule type="iconSet" priority="2062">
      <iconSet iconSet="3Signs">
        <cfvo type="percent" val="0"/>
        <cfvo type="percent" val="33"/>
        <cfvo type="percent" val="67"/>
      </iconSet>
    </cfRule>
    <cfRule type="iconSet" priority="2063">
      <iconSet iconSet="3Signs">
        <cfvo type="percent" val="0"/>
        <cfvo type="percent" val="33"/>
        <cfvo type="percent" val="67"/>
      </iconSet>
    </cfRule>
    <cfRule type="iconSet" priority="2064">
      <iconSet iconSet="3Signs">
        <cfvo type="percent" val="0"/>
        <cfvo type="percent" val="33"/>
        <cfvo type="percent" val="67"/>
      </iconSet>
    </cfRule>
    <cfRule type="iconSet" priority="2065">
      <iconSet iconSet="3Signs">
        <cfvo type="percent" val="0"/>
        <cfvo type="percent" val="33"/>
        <cfvo type="percent" val="67"/>
      </iconSet>
    </cfRule>
    <cfRule type="iconSet" priority="2066">
      <iconSet iconSet="3Signs">
        <cfvo type="percent" val="0"/>
        <cfvo type="percent" val="33"/>
        <cfvo type="percent" val="67"/>
      </iconSet>
    </cfRule>
    <cfRule type="iconSet" priority="2067">
      <iconSet iconSet="3Signs">
        <cfvo type="percent" val="0"/>
        <cfvo type="percent" val="33"/>
        <cfvo type="percent" val="67"/>
      </iconSet>
    </cfRule>
    <cfRule type="iconSet" priority="2068">
      <iconSet iconSet="3Signs">
        <cfvo type="percent" val="0"/>
        <cfvo type="percent" val="33"/>
        <cfvo type="percent" val="67"/>
      </iconSet>
    </cfRule>
    <cfRule type="iconSet" priority="2069">
      <iconSet iconSet="3Signs">
        <cfvo type="percent" val="0"/>
        <cfvo type="percent" val="33"/>
        <cfvo type="percent" val="67"/>
      </iconSet>
    </cfRule>
    <cfRule type="iconSet" priority="2070">
      <iconSet iconSet="3Signs">
        <cfvo type="percent" val="0"/>
        <cfvo type="percent" val="33"/>
        <cfvo type="percent" val="67"/>
      </iconSet>
    </cfRule>
    <cfRule type="iconSet" priority="2071">
      <iconSet iconSet="3Signs">
        <cfvo type="percent" val="0"/>
        <cfvo type="percent" val="33"/>
        <cfvo type="percent" val="67"/>
      </iconSet>
    </cfRule>
    <cfRule type="iconSet" priority="2072">
      <iconSet iconSet="3Signs">
        <cfvo type="percent" val="0"/>
        <cfvo type="percent" val="33"/>
        <cfvo type="percent" val="67"/>
      </iconSet>
    </cfRule>
    <cfRule type="iconSet" priority="2073">
      <iconSet iconSet="3Signs">
        <cfvo type="percent" val="0"/>
        <cfvo type="percent" val="33"/>
        <cfvo type="percent" val="67"/>
      </iconSet>
    </cfRule>
    <cfRule type="iconSet" priority="2074">
      <iconSet iconSet="3Signs">
        <cfvo type="percent" val="0"/>
        <cfvo type="percent" val="33"/>
        <cfvo type="percent" val="67"/>
      </iconSet>
    </cfRule>
    <cfRule type="iconSet" priority="2075">
      <iconSet iconSet="3Signs">
        <cfvo type="percent" val="0"/>
        <cfvo type="percent" val="33"/>
        <cfvo type="percent" val="67"/>
      </iconSet>
    </cfRule>
    <cfRule type="iconSet" priority="2076">
      <iconSet iconSet="3Signs">
        <cfvo type="percent" val="0"/>
        <cfvo type="percent" val="33"/>
        <cfvo type="percent" val="67"/>
      </iconSet>
    </cfRule>
    <cfRule type="iconSet" priority="2077">
      <iconSet iconSet="3Signs">
        <cfvo type="percent" val="0"/>
        <cfvo type="percent" val="33"/>
        <cfvo type="percent" val="67"/>
      </iconSet>
    </cfRule>
    <cfRule type="iconSet" priority="2078">
      <iconSet iconSet="3Signs">
        <cfvo type="percent" val="0"/>
        <cfvo type="percent" val="33"/>
        <cfvo type="percent" val="67"/>
      </iconSet>
    </cfRule>
    <cfRule type="iconSet" priority="2079">
      <iconSet iconSet="3Signs">
        <cfvo type="percent" val="0"/>
        <cfvo type="percent" val="33"/>
        <cfvo type="percent" val="67"/>
      </iconSet>
    </cfRule>
    <cfRule type="iconSet" priority="2080">
      <iconSet iconSet="3Signs">
        <cfvo type="percent" val="0"/>
        <cfvo type="percent" val="33"/>
        <cfvo type="percent" val="67"/>
      </iconSet>
    </cfRule>
    <cfRule type="iconSet" priority="2081">
      <iconSet iconSet="3Signs">
        <cfvo type="percent" val="0"/>
        <cfvo type="percent" val="33"/>
        <cfvo type="percent" val="67"/>
      </iconSet>
    </cfRule>
    <cfRule type="iconSet" priority="2082">
      <iconSet iconSet="3Signs">
        <cfvo type="percent" val="0"/>
        <cfvo type="percent" val="33"/>
        <cfvo type="percent" val="67"/>
      </iconSet>
    </cfRule>
    <cfRule type="iconSet" priority="2083">
      <iconSet iconSet="3Signs">
        <cfvo type="percent" val="0"/>
        <cfvo type="percent" val="33"/>
        <cfvo type="percent" val="67"/>
      </iconSet>
    </cfRule>
    <cfRule type="iconSet" priority="2084">
      <iconSet iconSet="3Signs">
        <cfvo type="percent" val="0"/>
        <cfvo type="percent" val="33"/>
        <cfvo type="percent" val="67"/>
      </iconSet>
    </cfRule>
    <cfRule type="iconSet" priority="2085">
      <iconSet iconSet="3Signs">
        <cfvo type="percent" val="0"/>
        <cfvo type="percent" val="33"/>
        <cfvo type="percent" val="67"/>
      </iconSet>
    </cfRule>
    <cfRule type="iconSet" priority="2086">
      <iconSet iconSet="3Signs">
        <cfvo type="percent" val="0"/>
        <cfvo type="percent" val="33"/>
        <cfvo type="percent" val="67"/>
      </iconSet>
    </cfRule>
    <cfRule type="iconSet" priority="2087">
      <iconSet iconSet="3Signs">
        <cfvo type="percent" val="0"/>
        <cfvo type="percent" val="33"/>
        <cfvo type="percent" val="67"/>
      </iconSet>
    </cfRule>
    <cfRule type="iconSet" priority="2088">
      <iconSet iconSet="3Signs">
        <cfvo type="percent" val="0"/>
        <cfvo type="percent" val="33"/>
        <cfvo type="percent" val="67"/>
      </iconSet>
    </cfRule>
    <cfRule type="iconSet" priority="2089">
      <iconSet iconSet="3Signs">
        <cfvo type="percent" val="0"/>
        <cfvo type="percent" val="33"/>
        <cfvo type="percent" val="67"/>
      </iconSet>
    </cfRule>
    <cfRule type="iconSet" priority="2090">
      <iconSet iconSet="3Signs">
        <cfvo type="percent" val="0"/>
        <cfvo type="percent" val="33"/>
        <cfvo type="percent" val="67"/>
      </iconSet>
    </cfRule>
    <cfRule type="iconSet" priority="2091">
      <iconSet iconSet="3Signs">
        <cfvo type="percent" val="0"/>
        <cfvo type="percent" val="33"/>
        <cfvo type="percent" val="67"/>
      </iconSet>
    </cfRule>
    <cfRule type="iconSet" priority="2092">
      <iconSet iconSet="3Signs">
        <cfvo type="percent" val="0"/>
        <cfvo type="percent" val="33"/>
        <cfvo type="percent" val="67"/>
      </iconSet>
    </cfRule>
    <cfRule type="iconSet" priority="2093">
      <iconSet iconSet="3Signs">
        <cfvo type="percent" val="0"/>
        <cfvo type="percent" val="33"/>
        <cfvo type="percent" val="67"/>
      </iconSet>
    </cfRule>
    <cfRule type="iconSet" priority="2094">
      <iconSet iconSet="3Signs">
        <cfvo type="percent" val="0"/>
        <cfvo type="percent" val="33"/>
        <cfvo type="percent" val="67"/>
      </iconSet>
    </cfRule>
    <cfRule type="iconSet" priority="2095">
      <iconSet iconSet="3Signs">
        <cfvo type="percent" val="0"/>
        <cfvo type="percent" val="33"/>
        <cfvo type="percent" val="67"/>
      </iconSet>
    </cfRule>
    <cfRule type="iconSet" priority="2096">
      <iconSet iconSet="3Signs">
        <cfvo type="percent" val="0"/>
        <cfvo type="percent" val="33"/>
        <cfvo type="percent" val="67"/>
      </iconSet>
    </cfRule>
    <cfRule type="iconSet" priority="2097">
      <iconSet iconSet="3Signs">
        <cfvo type="percent" val="0"/>
        <cfvo type="percent" val="33"/>
        <cfvo type="percent" val="67"/>
      </iconSet>
    </cfRule>
    <cfRule type="iconSet" priority="2098">
      <iconSet iconSet="3Signs">
        <cfvo type="percent" val="0"/>
        <cfvo type="percent" val="33"/>
        <cfvo type="percent" val="67"/>
      </iconSet>
    </cfRule>
    <cfRule type="iconSet" priority="2099">
      <iconSet iconSet="3Signs">
        <cfvo type="percent" val="0"/>
        <cfvo type="percent" val="33"/>
        <cfvo type="percent" val="67"/>
      </iconSet>
    </cfRule>
    <cfRule type="iconSet" priority="2100">
      <iconSet iconSet="3Signs">
        <cfvo type="percent" val="0"/>
        <cfvo type="percent" val="33"/>
        <cfvo type="percent" val="67"/>
      </iconSet>
    </cfRule>
    <cfRule type="iconSet" priority="2101">
      <iconSet iconSet="3Signs">
        <cfvo type="percent" val="0"/>
        <cfvo type="percent" val="33"/>
        <cfvo type="percent" val="67"/>
      </iconSet>
    </cfRule>
    <cfRule type="iconSet" priority="2102">
      <iconSet iconSet="3Signs">
        <cfvo type="percent" val="0"/>
        <cfvo type="percent" val="33"/>
        <cfvo type="percent" val="67"/>
      </iconSet>
    </cfRule>
    <cfRule type="iconSet" priority="2103">
      <iconSet iconSet="3Signs">
        <cfvo type="percent" val="0"/>
        <cfvo type="percent" val="33"/>
        <cfvo type="percent" val="67"/>
      </iconSet>
    </cfRule>
    <cfRule type="iconSet" priority="2104">
      <iconSet iconSet="3Signs">
        <cfvo type="percent" val="0"/>
        <cfvo type="percent" val="33"/>
        <cfvo type="percent" val="67"/>
      </iconSet>
    </cfRule>
    <cfRule type="iconSet" priority="2105">
      <iconSet iconSet="3Signs">
        <cfvo type="percent" val="0"/>
        <cfvo type="percent" val="33"/>
        <cfvo type="percent" val="67"/>
      </iconSet>
    </cfRule>
    <cfRule type="iconSet" priority="2106">
      <iconSet iconSet="3Signs">
        <cfvo type="percent" val="0"/>
        <cfvo type="percent" val="33"/>
        <cfvo type="percent" val="67"/>
      </iconSet>
    </cfRule>
    <cfRule type="iconSet" priority="2107">
      <iconSet iconSet="3Signs">
        <cfvo type="percent" val="0"/>
        <cfvo type="percent" val="33"/>
        <cfvo type="percent" val="67"/>
      </iconSet>
    </cfRule>
    <cfRule type="iconSet" priority="2108">
      <iconSet iconSet="3Signs">
        <cfvo type="percent" val="0"/>
        <cfvo type="percent" val="33"/>
        <cfvo type="percent" val="67"/>
      </iconSet>
    </cfRule>
    <cfRule type="iconSet" priority="2109">
      <iconSet iconSet="3Signs">
        <cfvo type="percent" val="0"/>
        <cfvo type="percent" val="33"/>
        <cfvo type="percent" val="67"/>
      </iconSet>
    </cfRule>
    <cfRule type="iconSet" priority="2110">
      <iconSet iconSet="3Signs">
        <cfvo type="percent" val="0"/>
        <cfvo type="percent" val="33"/>
        <cfvo type="percent" val="67"/>
      </iconSet>
    </cfRule>
    <cfRule type="iconSet" priority="2111">
      <iconSet iconSet="3Signs">
        <cfvo type="percent" val="0"/>
        <cfvo type="percent" val="33"/>
        <cfvo type="percent" val="67"/>
      </iconSet>
    </cfRule>
    <cfRule type="iconSet" priority="2112">
      <iconSet iconSet="3Signs">
        <cfvo type="percent" val="0"/>
        <cfvo type="percent" val="33"/>
        <cfvo type="percent" val="67"/>
      </iconSet>
    </cfRule>
    <cfRule type="iconSet" priority="2113">
      <iconSet iconSet="3Signs">
        <cfvo type="percent" val="0"/>
        <cfvo type="percent" val="33"/>
        <cfvo type="percent" val="67"/>
      </iconSet>
    </cfRule>
    <cfRule type="iconSet" priority="2114">
      <iconSet iconSet="3Signs">
        <cfvo type="percent" val="0"/>
        <cfvo type="percent" val="33"/>
        <cfvo type="percent" val="67"/>
      </iconSet>
    </cfRule>
    <cfRule type="iconSet" priority="2115">
      <iconSet iconSet="3Signs">
        <cfvo type="percent" val="0"/>
        <cfvo type="percent" val="33"/>
        <cfvo type="percent" val="67"/>
      </iconSet>
    </cfRule>
    <cfRule type="iconSet" priority="2116">
      <iconSet iconSet="3Signs">
        <cfvo type="percent" val="0"/>
        <cfvo type="percent" val="33"/>
        <cfvo type="percent" val="67"/>
      </iconSet>
    </cfRule>
    <cfRule type="iconSet" priority="2117">
      <iconSet iconSet="3Signs">
        <cfvo type="percent" val="0"/>
        <cfvo type="percent" val="33"/>
        <cfvo type="percent" val="67"/>
      </iconSet>
    </cfRule>
    <cfRule type="iconSet" priority="2118">
      <iconSet iconSet="3Signs">
        <cfvo type="percent" val="0"/>
        <cfvo type="percent" val="33"/>
        <cfvo type="percent" val="67"/>
      </iconSet>
    </cfRule>
    <cfRule type="iconSet" priority="2119">
      <iconSet iconSet="3Signs">
        <cfvo type="percent" val="0"/>
        <cfvo type="percent" val="33"/>
        <cfvo type="percent" val="67"/>
      </iconSet>
    </cfRule>
    <cfRule type="iconSet" priority="2120">
      <iconSet iconSet="3Signs">
        <cfvo type="percent" val="0"/>
        <cfvo type="percent" val="33"/>
        <cfvo type="percent" val="67"/>
      </iconSet>
    </cfRule>
    <cfRule type="iconSet" priority="2121">
      <iconSet iconSet="3Signs">
        <cfvo type="percent" val="0"/>
        <cfvo type="percent" val="33"/>
        <cfvo type="percent" val="67"/>
      </iconSet>
    </cfRule>
    <cfRule type="iconSet" priority="2122">
      <iconSet iconSet="3Signs">
        <cfvo type="percent" val="0"/>
        <cfvo type="percent" val="33"/>
        <cfvo type="percent" val="67"/>
      </iconSet>
    </cfRule>
    <cfRule type="iconSet" priority="2123">
      <iconSet iconSet="3Signs">
        <cfvo type="percent" val="0"/>
        <cfvo type="percent" val="33"/>
        <cfvo type="percent" val="67"/>
      </iconSet>
    </cfRule>
    <cfRule type="iconSet" priority="2124">
      <iconSet iconSet="3Signs">
        <cfvo type="percent" val="0"/>
        <cfvo type="percent" val="33"/>
        <cfvo type="percent" val="67"/>
      </iconSet>
    </cfRule>
    <cfRule type="iconSet" priority="2125">
      <iconSet iconSet="3Signs">
        <cfvo type="percent" val="0"/>
        <cfvo type="percent" val="33"/>
        <cfvo type="percent" val="67"/>
      </iconSet>
    </cfRule>
    <cfRule type="iconSet" priority="2126">
      <iconSet iconSet="3Signs">
        <cfvo type="percent" val="0"/>
        <cfvo type="percent" val="33"/>
        <cfvo type="percent" val="67"/>
      </iconSet>
    </cfRule>
    <cfRule type="iconSet" priority="2127">
      <iconSet iconSet="3Signs">
        <cfvo type="percent" val="0"/>
        <cfvo type="percent" val="33"/>
        <cfvo type="percent" val="67"/>
      </iconSet>
    </cfRule>
    <cfRule type="iconSet" priority="2128">
      <iconSet iconSet="3Signs">
        <cfvo type="percent" val="0"/>
        <cfvo type="percent" val="33"/>
        <cfvo type="percent" val="67"/>
      </iconSet>
    </cfRule>
    <cfRule type="iconSet" priority="2129">
      <iconSet iconSet="3Signs">
        <cfvo type="percent" val="0"/>
        <cfvo type="percent" val="33"/>
        <cfvo type="percent" val="67"/>
      </iconSet>
    </cfRule>
    <cfRule type="iconSet" priority="2130">
      <iconSet iconSet="3Signs">
        <cfvo type="percent" val="0"/>
        <cfvo type="percent" val="33"/>
        <cfvo type="percent" val="67"/>
      </iconSet>
    </cfRule>
    <cfRule type="iconSet" priority="2131">
      <iconSet iconSet="3Signs">
        <cfvo type="percent" val="0"/>
        <cfvo type="percent" val="33"/>
        <cfvo type="percent" val="67"/>
      </iconSet>
    </cfRule>
    <cfRule type="iconSet" priority="2132">
      <iconSet iconSet="3Signs">
        <cfvo type="percent" val="0"/>
        <cfvo type="percent" val="33"/>
        <cfvo type="percent" val="67"/>
      </iconSet>
    </cfRule>
    <cfRule type="iconSet" priority="2133">
      <iconSet iconSet="3Signs">
        <cfvo type="percent" val="0"/>
        <cfvo type="percent" val="33"/>
        <cfvo type="percent" val="67"/>
      </iconSet>
    </cfRule>
    <cfRule type="iconSet" priority="2134">
      <iconSet iconSet="3Signs">
        <cfvo type="percent" val="0"/>
        <cfvo type="percent" val="33"/>
        <cfvo type="percent" val="67"/>
      </iconSet>
    </cfRule>
    <cfRule type="iconSet" priority="2135">
      <iconSet iconSet="3Signs">
        <cfvo type="percent" val="0"/>
        <cfvo type="percent" val="33"/>
        <cfvo type="percent" val="67"/>
      </iconSet>
    </cfRule>
    <cfRule type="iconSet" priority="2136">
      <iconSet iconSet="3Signs">
        <cfvo type="percent" val="0"/>
        <cfvo type="percent" val="33"/>
        <cfvo type="percent" val="67"/>
      </iconSet>
    </cfRule>
    <cfRule type="iconSet" priority="2137">
      <iconSet iconSet="3Signs">
        <cfvo type="percent" val="0"/>
        <cfvo type="percent" val="33"/>
        <cfvo type="percent" val="67"/>
      </iconSet>
    </cfRule>
    <cfRule type="iconSet" priority="2138">
      <iconSet iconSet="3Signs">
        <cfvo type="percent" val="0"/>
        <cfvo type="percent" val="33"/>
        <cfvo type="percent" val="67"/>
      </iconSet>
    </cfRule>
    <cfRule type="iconSet" priority="2139">
      <iconSet iconSet="3Signs">
        <cfvo type="percent" val="0"/>
        <cfvo type="percent" val="33"/>
        <cfvo type="percent" val="67"/>
      </iconSet>
    </cfRule>
    <cfRule type="iconSet" priority="2140">
      <iconSet iconSet="3Signs">
        <cfvo type="percent" val="0"/>
        <cfvo type="percent" val="33"/>
        <cfvo type="percent" val="67"/>
      </iconSet>
    </cfRule>
    <cfRule type="iconSet" priority="2141">
      <iconSet iconSet="3Signs">
        <cfvo type="percent" val="0"/>
        <cfvo type="percent" val="33"/>
        <cfvo type="percent" val="67"/>
      </iconSet>
    </cfRule>
    <cfRule type="iconSet" priority="2142">
      <iconSet iconSet="3Signs">
        <cfvo type="percent" val="0"/>
        <cfvo type="percent" val="33"/>
        <cfvo type="percent" val="67"/>
      </iconSet>
    </cfRule>
    <cfRule type="iconSet" priority="2143">
      <iconSet iconSet="3Signs">
        <cfvo type="percent" val="0"/>
        <cfvo type="percent" val="33"/>
        <cfvo type="percent" val="67"/>
      </iconSet>
    </cfRule>
    <cfRule type="iconSet" priority="2144">
      <iconSet iconSet="3Signs">
        <cfvo type="percent" val="0"/>
        <cfvo type="percent" val="33"/>
        <cfvo type="percent" val="67"/>
      </iconSet>
    </cfRule>
    <cfRule type="iconSet" priority="2145">
      <iconSet iconSet="3Signs">
        <cfvo type="percent" val="0"/>
        <cfvo type="percent" val="33"/>
        <cfvo type="percent" val="67"/>
      </iconSet>
    </cfRule>
    <cfRule type="iconSet" priority="2146">
      <iconSet iconSet="3Signs">
        <cfvo type="percent" val="0"/>
        <cfvo type="percent" val="33"/>
        <cfvo type="percent" val="67"/>
      </iconSet>
    </cfRule>
    <cfRule type="iconSet" priority="2147">
      <iconSet iconSet="3Signs">
        <cfvo type="percent" val="0"/>
        <cfvo type="percent" val="33"/>
        <cfvo type="percent" val="67"/>
      </iconSet>
    </cfRule>
    <cfRule type="iconSet" priority="2148">
      <iconSet iconSet="3Signs">
        <cfvo type="percent" val="0"/>
        <cfvo type="percent" val="33"/>
        <cfvo type="percent" val="67"/>
      </iconSet>
    </cfRule>
    <cfRule type="iconSet" priority="2149">
      <iconSet iconSet="3Signs">
        <cfvo type="percent" val="0"/>
        <cfvo type="percent" val="33"/>
        <cfvo type="percent" val="67"/>
      </iconSet>
    </cfRule>
    <cfRule type="iconSet" priority="2150">
      <iconSet iconSet="3Signs">
        <cfvo type="percent" val="0"/>
        <cfvo type="percent" val="33"/>
        <cfvo type="percent" val="67"/>
      </iconSet>
    </cfRule>
    <cfRule type="iconSet" priority="2151">
      <iconSet iconSet="3Signs">
        <cfvo type="percent" val="0"/>
        <cfvo type="percent" val="33"/>
        <cfvo type="percent" val="67"/>
      </iconSet>
    </cfRule>
    <cfRule type="iconSet" priority="2152">
      <iconSet iconSet="3Signs">
        <cfvo type="percent" val="0"/>
        <cfvo type="percent" val="33"/>
        <cfvo type="percent" val="67"/>
      </iconSet>
    </cfRule>
    <cfRule type="iconSet" priority="2153">
      <iconSet iconSet="3Signs">
        <cfvo type="percent" val="0"/>
        <cfvo type="percent" val="33"/>
        <cfvo type="percent" val="67"/>
      </iconSet>
    </cfRule>
    <cfRule type="iconSet" priority="2154">
      <iconSet iconSet="3Signs">
        <cfvo type="percent" val="0"/>
        <cfvo type="percent" val="33"/>
        <cfvo type="percent" val="67"/>
      </iconSet>
    </cfRule>
    <cfRule type="iconSet" priority="2155">
      <iconSet iconSet="3Signs">
        <cfvo type="percent" val="0"/>
        <cfvo type="percent" val="33"/>
        <cfvo type="percent" val="67"/>
      </iconSet>
    </cfRule>
    <cfRule type="iconSet" priority="2156">
      <iconSet iconSet="3Signs">
        <cfvo type="percent" val="0"/>
        <cfvo type="percent" val="33"/>
        <cfvo type="percent" val="67"/>
      </iconSet>
    </cfRule>
    <cfRule type="iconSet" priority="2157">
      <iconSet iconSet="3Signs">
        <cfvo type="percent" val="0"/>
        <cfvo type="percent" val="33"/>
        <cfvo type="percent" val="67"/>
      </iconSet>
    </cfRule>
    <cfRule type="iconSet" priority="2158">
      <iconSet iconSet="3Signs">
        <cfvo type="percent" val="0"/>
        <cfvo type="percent" val="33"/>
        <cfvo type="percent" val="67"/>
      </iconSet>
    </cfRule>
    <cfRule type="iconSet" priority="2159">
      <iconSet iconSet="3Signs">
        <cfvo type="percent" val="0"/>
        <cfvo type="percent" val="33"/>
        <cfvo type="percent" val="67"/>
      </iconSet>
    </cfRule>
    <cfRule type="iconSet" priority="2160">
      <iconSet iconSet="3Signs">
        <cfvo type="percent" val="0"/>
        <cfvo type="percent" val="33"/>
        <cfvo type="percent" val="67"/>
      </iconSet>
    </cfRule>
    <cfRule type="iconSet" priority="2161">
      <iconSet iconSet="3Signs">
        <cfvo type="percent" val="0"/>
        <cfvo type="percent" val="33"/>
        <cfvo type="percent" val="67"/>
      </iconSet>
    </cfRule>
    <cfRule type="iconSet" priority="2162">
      <iconSet iconSet="3Signs">
        <cfvo type="percent" val="0"/>
        <cfvo type="percent" val="33"/>
        <cfvo type="percent" val="67"/>
      </iconSet>
    </cfRule>
    <cfRule type="iconSet" priority="2163">
      <iconSet iconSet="3Signs">
        <cfvo type="percent" val="0"/>
        <cfvo type="percent" val="33"/>
        <cfvo type="percent" val="67"/>
      </iconSet>
    </cfRule>
    <cfRule type="iconSet" priority="2164">
      <iconSet iconSet="3Signs">
        <cfvo type="percent" val="0"/>
        <cfvo type="percent" val="33"/>
        <cfvo type="percent" val="67"/>
      </iconSet>
    </cfRule>
    <cfRule type="iconSet" priority="2165">
      <iconSet iconSet="3Signs">
        <cfvo type="percent" val="0"/>
        <cfvo type="percent" val="33"/>
        <cfvo type="percent" val="67"/>
      </iconSet>
    </cfRule>
    <cfRule type="iconSet" priority="2166">
      <iconSet iconSet="3Signs">
        <cfvo type="percent" val="0"/>
        <cfvo type="percent" val="33"/>
        <cfvo type="percent" val="67"/>
      </iconSet>
    </cfRule>
    <cfRule type="iconSet" priority="2167">
      <iconSet iconSet="3Signs">
        <cfvo type="percent" val="0"/>
        <cfvo type="percent" val="33"/>
        <cfvo type="percent" val="67"/>
      </iconSet>
    </cfRule>
    <cfRule type="iconSet" priority="2168">
      <iconSet iconSet="3Signs">
        <cfvo type="percent" val="0"/>
        <cfvo type="percent" val="33"/>
        <cfvo type="percent" val="67"/>
      </iconSet>
    </cfRule>
    <cfRule type="iconSet" priority="2169">
      <iconSet iconSet="3Signs">
        <cfvo type="percent" val="0"/>
        <cfvo type="percent" val="33"/>
        <cfvo type="percent" val="67"/>
      </iconSet>
    </cfRule>
    <cfRule type="iconSet" priority="2170">
      <iconSet iconSet="3Signs">
        <cfvo type="percent" val="0"/>
        <cfvo type="percent" val="33"/>
        <cfvo type="percent" val="67"/>
      </iconSet>
    </cfRule>
    <cfRule type="iconSet" priority="2171">
      <iconSet iconSet="3Signs">
        <cfvo type="percent" val="0"/>
        <cfvo type="percent" val="33"/>
        <cfvo type="percent" val="67"/>
      </iconSet>
    </cfRule>
    <cfRule type="iconSet" priority="2172">
      <iconSet iconSet="3Signs">
        <cfvo type="percent" val="0"/>
        <cfvo type="percent" val="33"/>
        <cfvo type="percent" val="67"/>
      </iconSet>
    </cfRule>
    <cfRule type="iconSet" priority="2173">
      <iconSet iconSet="3Signs">
        <cfvo type="percent" val="0"/>
        <cfvo type="percent" val="33"/>
        <cfvo type="percent" val="67"/>
      </iconSet>
    </cfRule>
    <cfRule type="iconSet" priority="2174">
      <iconSet iconSet="3Signs">
        <cfvo type="percent" val="0"/>
        <cfvo type="percent" val="33"/>
        <cfvo type="percent" val="67"/>
      </iconSet>
    </cfRule>
    <cfRule type="iconSet" priority="2175">
      <iconSet iconSet="3Signs">
        <cfvo type="percent" val="0"/>
        <cfvo type="percent" val="33"/>
        <cfvo type="percent" val="67"/>
      </iconSet>
    </cfRule>
    <cfRule type="iconSet" priority="2176">
      <iconSet iconSet="3Signs">
        <cfvo type="percent" val="0"/>
        <cfvo type="percent" val="33"/>
        <cfvo type="percent" val="67"/>
      </iconSet>
    </cfRule>
    <cfRule type="iconSet" priority="2177">
      <iconSet iconSet="3Signs">
        <cfvo type="percent" val="0"/>
        <cfvo type="percent" val="33"/>
        <cfvo type="percent" val="67"/>
      </iconSet>
    </cfRule>
    <cfRule type="iconSet" priority="2178">
      <iconSet iconSet="3Signs">
        <cfvo type="percent" val="0"/>
        <cfvo type="percent" val="33"/>
        <cfvo type="percent" val="67"/>
      </iconSet>
    </cfRule>
    <cfRule type="iconSet" priority="2179">
      <iconSet iconSet="3Signs">
        <cfvo type="percent" val="0"/>
        <cfvo type="percent" val="33"/>
        <cfvo type="percent" val="67"/>
      </iconSet>
    </cfRule>
    <cfRule type="iconSet" priority="2180">
      <iconSet iconSet="3Signs">
        <cfvo type="percent" val="0"/>
        <cfvo type="percent" val="33"/>
        <cfvo type="percent" val="67"/>
      </iconSet>
    </cfRule>
    <cfRule type="iconSet" priority="2181">
      <iconSet iconSet="3Signs">
        <cfvo type="percent" val="0"/>
        <cfvo type="percent" val="33"/>
        <cfvo type="percent" val="67"/>
      </iconSet>
    </cfRule>
    <cfRule type="iconSet" priority="2182">
      <iconSet iconSet="3Signs">
        <cfvo type="percent" val="0"/>
        <cfvo type="percent" val="33"/>
        <cfvo type="percent" val="67"/>
      </iconSet>
    </cfRule>
    <cfRule type="iconSet" priority="2183">
      <iconSet iconSet="3Signs">
        <cfvo type="percent" val="0"/>
        <cfvo type="percent" val="33"/>
        <cfvo type="percent" val="67"/>
      </iconSet>
    </cfRule>
    <cfRule type="iconSet" priority="2184">
      <iconSet iconSet="3Signs">
        <cfvo type="percent" val="0"/>
        <cfvo type="percent" val="33"/>
        <cfvo type="percent" val="67"/>
      </iconSet>
    </cfRule>
    <cfRule type="iconSet" priority="2185">
      <iconSet iconSet="3Signs">
        <cfvo type="percent" val="0"/>
        <cfvo type="percent" val="33"/>
        <cfvo type="percent" val="67"/>
      </iconSet>
    </cfRule>
    <cfRule type="iconSet" priority="2186">
      <iconSet iconSet="3Signs">
        <cfvo type="percent" val="0"/>
        <cfvo type="percent" val="33"/>
        <cfvo type="percent" val="67"/>
      </iconSet>
    </cfRule>
    <cfRule type="iconSet" priority="2187">
      <iconSet iconSet="3Signs">
        <cfvo type="percent" val="0"/>
        <cfvo type="percent" val="33"/>
        <cfvo type="percent" val="67"/>
      </iconSet>
    </cfRule>
    <cfRule type="iconSet" priority="2188">
      <iconSet iconSet="3Signs">
        <cfvo type="percent" val="0"/>
        <cfvo type="percent" val="33"/>
        <cfvo type="percent" val="67"/>
      </iconSet>
    </cfRule>
    <cfRule type="iconSet" priority="2189">
      <iconSet iconSet="3Signs">
        <cfvo type="percent" val="0"/>
        <cfvo type="percent" val="33"/>
        <cfvo type="percent" val="67"/>
      </iconSet>
    </cfRule>
    <cfRule type="iconSet" priority="2190">
      <iconSet iconSet="3Signs">
        <cfvo type="percent" val="0"/>
        <cfvo type="percent" val="33"/>
        <cfvo type="percent" val="67"/>
      </iconSet>
    </cfRule>
    <cfRule type="iconSet" priority="2191">
      <iconSet iconSet="3Signs">
        <cfvo type="percent" val="0"/>
        <cfvo type="percent" val="33"/>
        <cfvo type="percent" val="67"/>
      </iconSet>
    </cfRule>
    <cfRule type="iconSet" priority="2192">
      <iconSet iconSet="3Signs">
        <cfvo type="percent" val="0"/>
        <cfvo type="percent" val="33"/>
        <cfvo type="percent" val="67"/>
      </iconSet>
    </cfRule>
    <cfRule type="iconSet" priority="2193">
      <iconSet iconSet="3Signs">
        <cfvo type="percent" val="0"/>
        <cfvo type="percent" val="33"/>
        <cfvo type="percent" val="67"/>
      </iconSet>
    </cfRule>
    <cfRule type="iconSet" priority="2194">
      <iconSet iconSet="3Signs">
        <cfvo type="percent" val="0"/>
        <cfvo type="percent" val="33"/>
        <cfvo type="percent" val="67"/>
      </iconSet>
    </cfRule>
    <cfRule type="iconSet" priority="2195">
      <iconSet iconSet="3Signs">
        <cfvo type="percent" val="0"/>
        <cfvo type="percent" val="33"/>
        <cfvo type="percent" val="67"/>
      </iconSet>
    </cfRule>
    <cfRule type="iconSet" priority="2196">
      <iconSet iconSet="3Signs">
        <cfvo type="percent" val="0"/>
        <cfvo type="percent" val="33"/>
        <cfvo type="percent" val="67"/>
      </iconSet>
    </cfRule>
    <cfRule type="iconSet" priority="2197">
      <iconSet iconSet="3Signs">
        <cfvo type="percent" val="0"/>
        <cfvo type="percent" val="33"/>
        <cfvo type="percent" val="67"/>
      </iconSet>
    </cfRule>
    <cfRule type="iconSet" priority="2198">
      <iconSet iconSet="3Signs">
        <cfvo type="percent" val="0"/>
        <cfvo type="percent" val="33"/>
        <cfvo type="percent" val="67"/>
      </iconSet>
    </cfRule>
    <cfRule type="iconSet" priority="2199">
      <iconSet iconSet="3Signs">
        <cfvo type="percent" val="0"/>
        <cfvo type="percent" val="33"/>
        <cfvo type="percent" val="67"/>
      </iconSet>
    </cfRule>
    <cfRule type="iconSet" priority="2200">
      <iconSet iconSet="3Signs">
        <cfvo type="percent" val="0"/>
        <cfvo type="percent" val="33"/>
        <cfvo type="percent" val="67"/>
      </iconSet>
    </cfRule>
    <cfRule type="iconSet" priority="2201">
      <iconSet iconSet="3Signs">
        <cfvo type="percent" val="0"/>
        <cfvo type="percent" val="33"/>
        <cfvo type="percent" val="67"/>
      </iconSet>
    </cfRule>
    <cfRule type="iconSet" priority="2202">
      <iconSet iconSet="3Signs">
        <cfvo type="percent" val="0"/>
        <cfvo type="percent" val="33"/>
        <cfvo type="percent" val="67"/>
      </iconSet>
    </cfRule>
    <cfRule type="iconSet" priority="2203">
      <iconSet iconSet="3Signs">
        <cfvo type="percent" val="0"/>
        <cfvo type="percent" val="33"/>
        <cfvo type="percent" val="67"/>
      </iconSet>
    </cfRule>
    <cfRule type="iconSet" priority="2204">
      <iconSet iconSet="3Signs">
        <cfvo type="percent" val="0"/>
        <cfvo type="percent" val="33"/>
        <cfvo type="percent" val="67"/>
      </iconSet>
    </cfRule>
    <cfRule type="iconSet" priority="2205">
      <iconSet iconSet="3Signs">
        <cfvo type="percent" val="0"/>
        <cfvo type="percent" val="33"/>
        <cfvo type="percent" val="67"/>
      </iconSet>
    </cfRule>
    <cfRule type="iconSet" priority="2206">
      <iconSet iconSet="3Signs">
        <cfvo type="percent" val="0"/>
        <cfvo type="percent" val="33"/>
        <cfvo type="percent" val="67"/>
      </iconSet>
    </cfRule>
    <cfRule type="iconSet" priority="2207">
      <iconSet iconSet="3Signs">
        <cfvo type="percent" val="0"/>
        <cfvo type="percent" val="33"/>
        <cfvo type="percent" val="67"/>
      </iconSet>
    </cfRule>
    <cfRule type="iconSet" priority="2208">
      <iconSet iconSet="3Signs">
        <cfvo type="percent" val="0"/>
        <cfvo type="percent" val="33"/>
        <cfvo type="percent" val="67"/>
      </iconSet>
    </cfRule>
    <cfRule type="iconSet" priority="2209">
      <iconSet iconSet="3Signs">
        <cfvo type="percent" val="0"/>
        <cfvo type="percent" val="33"/>
        <cfvo type="percent" val="67"/>
      </iconSet>
    </cfRule>
    <cfRule type="iconSet" priority="2210">
      <iconSet iconSet="3Signs">
        <cfvo type="percent" val="0"/>
        <cfvo type="percent" val="33"/>
        <cfvo type="percent" val="67"/>
      </iconSet>
    </cfRule>
    <cfRule type="iconSet" priority="2211">
      <iconSet iconSet="3Signs">
        <cfvo type="percent" val="0"/>
        <cfvo type="percent" val="33"/>
        <cfvo type="percent" val="67"/>
      </iconSet>
    </cfRule>
    <cfRule type="iconSet" priority="2212">
      <iconSet iconSet="3Signs">
        <cfvo type="percent" val="0"/>
        <cfvo type="percent" val="33"/>
        <cfvo type="percent" val="67"/>
      </iconSet>
    </cfRule>
    <cfRule type="iconSet" priority="2213">
      <iconSet iconSet="3Signs">
        <cfvo type="percent" val="0"/>
        <cfvo type="percent" val="33"/>
        <cfvo type="percent" val="67"/>
      </iconSet>
    </cfRule>
    <cfRule type="iconSet" priority="2214">
      <iconSet iconSet="3Signs">
        <cfvo type="percent" val="0"/>
        <cfvo type="percent" val="33"/>
        <cfvo type="percent" val="67"/>
      </iconSet>
    </cfRule>
    <cfRule type="iconSet" priority="2215">
      <iconSet iconSet="3Signs">
        <cfvo type="percent" val="0"/>
        <cfvo type="percent" val="33"/>
        <cfvo type="percent" val="67"/>
      </iconSet>
    </cfRule>
    <cfRule type="iconSet" priority="2216">
      <iconSet iconSet="3Signs">
        <cfvo type="percent" val="0"/>
        <cfvo type="percent" val="33"/>
        <cfvo type="percent" val="67"/>
      </iconSet>
    </cfRule>
    <cfRule type="iconSet" priority="2217">
      <iconSet iconSet="3Signs">
        <cfvo type="percent" val="0"/>
        <cfvo type="percent" val="33"/>
        <cfvo type="percent" val="67"/>
      </iconSet>
    </cfRule>
    <cfRule type="iconSet" priority="2218">
      <iconSet iconSet="3Signs">
        <cfvo type="percent" val="0"/>
        <cfvo type="percent" val="33"/>
        <cfvo type="percent" val="67"/>
      </iconSet>
    </cfRule>
    <cfRule type="iconSet" priority="2219">
      <iconSet iconSet="3Signs">
        <cfvo type="percent" val="0"/>
        <cfvo type="percent" val="33"/>
        <cfvo type="percent" val="67"/>
      </iconSet>
    </cfRule>
    <cfRule type="iconSet" priority="2220">
      <iconSet iconSet="3Signs">
        <cfvo type="percent" val="0"/>
        <cfvo type="percent" val="33"/>
        <cfvo type="percent" val="67"/>
      </iconSet>
    </cfRule>
    <cfRule type="iconSet" priority="2221">
      <iconSet iconSet="3Signs">
        <cfvo type="percent" val="0"/>
        <cfvo type="percent" val="33"/>
        <cfvo type="percent" val="67"/>
      </iconSet>
    </cfRule>
    <cfRule type="iconSet" priority="2222">
      <iconSet iconSet="3Signs">
        <cfvo type="percent" val="0"/>
        <cfvo type="percent" val="33"/>
        <cfvo type="percent" val="67"/>
      </iconSet>
    </cfRule>
    <cfRule type="iconSet" priority="2223">
      <iconSet iconSet="3Signs">
        <cfvo type="percent" val="0"/>
        <cfvo type="percent" val="33"/>
        <cfvo type="percent" val="67"/>
      </iconSet>
    </cfRule>
    <cfRule type="iconSet" priority="2224">
      <iconSet iconSet="3Signs">
        <cfvo type="percent" val="0"/>
        <cfvo type="percent" val="33"/>
        <cfvo type="percent" val="67"/>
      </iconSet>
    </cfRule>
    <cfRule type="iconSet" priority="2225">
      <iconSet iconSet="3Signs">
        <cfvo type="percent" val="0"/>
        <cfvo type="percent" val="33"/>
        <cfvo type="percent" val="67"/>
      </iconSet>
    </cfRule>
    <cfRule type="iconSet" priority="2226">
      <iconSet iconSet="3Signs">
        <cfvo type="percent" val="0"/>
        <cfvo type="percent" val="33"/>
        <cfvo type="percent" val="67"/>
      </iconSet>
    </cfRule>
    <cfRule type="iconSet" priority="2227">
      <iconSet iconSet="3Signs">
        <cfvo type="percent" val="0"/>
        <cfvo type="percent" val="33"/>
        <cfvo type="percent" val="67"/>
      </iconSet>
    </cfRule>
    <cfRule type="iconSet" priority="2228">
      <iconSet iconSet="3Signs">
        <cfvo type="percent" val="0"/>
        <cfvo type="percent" val="33"/>
        <cfvo type="percent" val="67"/>
      </iconSet>
    </cfRule>
    <cfRule type="iconSet" priority="2229">
      <iconSet iconSet="3Signs">
        <cfvo type="percent" val="0"/>
        <cfvo type="percent" val="33"/>
        <cfvo type="percent" val="67"/>
      </iconSet>
    </cfRule>
    <cfRule type="iconSet" priority="2230">
      <iconSet iconSet="3Signs">
        <cfvo type="percent" val="0"/>
        <cfvo type="percent" val="33"/>
        <cfvo type="percent" val="67"/>
      </iconSet>
    </cfRule>
    <cfRule type="iconSet" priority="2231">
      <iconSet iconSet="3Signs">
        <cfvo type="percent" val="0"/>
        <cfvo type="percent" val="33"/>
        <cfvo type="percent" val="67"/>
      </iconSet>
    </cfRule>
    <cfRule type="iconSet" priority="2232">
      <iconSet iconSet="3Signs">
        <cfvo type="percent" val="0"/>
        <cfvo type="percent" val="33"/>
        <cfvo type="percent" val="67"/>
      </iconSet>
    </cfRule>
    <cfRule type="iconSet" priority="2233">
      <iconSet iconSet="3Signs">
        <cfvo type="percent" val="0"/>
        <cfvo type="percent" val="33"/>
        <cfvo type="percent" val="67"/>
      </iconSet>
    </cfRule>
    <cfRule type="iconSet" priority="2234">
      <iconSet iconSet="3Signs">
        <cfvo type="percent" val="0"/>
        <cfvo type="percent" val="33"/>
        <cfvo type="percent" val="67"/>
      </iconSet>
    </cfRule>
    <cfRule type="iconSet" priority="2235">
      <iconSet iconSet="3Signs">
        <cfvo type="percent" val="0"/>
        <cfvo type="percent" val="33"/>
        <cfvo type="percent" val="67"/>
      </iconSet>
    </cfRule>
    <cfRule type="iconSet" priority="2236">
      <iconSet iconSet="3Signs">
        <cfvo type="percent" val="0"/>
        <cfvo type="percent" val="33"/>
        <cfvo type="percent" val="67"/>
      </iconSet>
    </cfRule>
    <cfRule type="iconSet" priority="2237">
      <iconSet iconSet="3Signs">
        <cfvo type="percent" val="0"/>
        <cfvo type="percent" val="33"/>
        <cfvo type="percent" val="67"/>
      </iconSet>
    </cfRule>
    <cfRule type="iconSet" priority="2238">
      <iconSet iconSet="3Signs">
        <cfvo type="percent" val="0"/>
        <cfvo type="percent" val="33"/>
        <cfvo type="percent" val="67"/>
      </iconSet>
    </cfRule>
    <cfRule type="iconSet" priority="2239">
      <iconSet iconSet="3Signs">
        <cfvo type="percent" val="0"/>
        <cfvo type="percent" val="33"/>
        <cfvo type="percent" val="67"/>
      </iconSet>
    </cfRule>
    <cfRule type="iconSet" priority="2240">
      <iconSet iconSet="3Signs">
        <cfvo type="percent" val="0"/>
        <cfvo type="percent" val="33"/>
        <cfvo type="percent" val="67"/>
      </iconSet>
    </cfRule>
    <cfRule type="iconSet" priority="2241">
      <iconSet iconSet="3Signs">
        <cfvo type="percent" val="0"/>
        <cfvo type="percent" val="33"/>
        <cfvo type="percent" val="67"/>
      </iconSet>
    </cfRule>
    <cfRule type="iconSet" priority="2242">
      <iconSet iconSet="3Signs">
        <cfvo type="percent" val="0"/>
        <cfvo type="percent" val="33"/>
        <cfvo type="percent" val="67"/>
      </iconSet>
    </cfRule>
    <cfRule type="iconSet" priority="2243">
      <iconSet iconSet="3Signs">
        <cfvo type="percent" val="0"/>
        <cfvo type="percent" val="33"/>
        <cfvo type="percent" val="67"/>
      </iconSet>
    </cfRule>
    <cfRule type="iconSet" priority="2244">
      <iconSet iconSet="3Signs">
        <cfvo type="percent" val="0"/>
        <cfvo type="percent" val="33"/>
        <cfvo type="percent" val="67"/>
      </iconSet>
    </cfRule>
    <cfRule type="iconSet" priority="2245">
      <iconSet iconSet="3Signs">
        <cfvo type="percent" val="0"/>
        <cfvo type="percent" val="33"/>
        <cfvo type="percent" val="67"/>
      </iconSet>
    </cfRule>
    <cfRule type="iconSet" priority="2246">
      <iconSet iconSet="3Signs">
        <cfvo type="percent" val="0"/>
        <cfvo type="percent" val="33"/>
        <cfvo type="percent" val="67"/>
      </iconSet>
    </cfRule>
    <cfRule type="iconSet" priority="2247">
      <iconSet iconSet="3Signs">
        <cfvo type="percent" val="0"/>
        <cfvo type="percent" val="33"/>
        <cfvo type="percent" val="67"/>
      </iconSet>
    </cfRule>
    <cfRule type="iconSet" priority="2248">
      <iconSet iconSet="3Signs">
        <cfvo type="percent" val="0"/>
        <cfvo type="percent" val="33"/>
        <cfvo type="percent" val="67"/>
      </iconSet>
    </cfRule>
    <cfRule type="iconSet" priority="2249">
      <iconSet iconSet="3Signs">
        <cfvo type="percent" val="0"/>
        <cfvo type="percent" val="33"/>
        <cfvo type="percent" val="67"/>
      </iconSet>
    </cfRule>
    <cfRule type="iconSet" priority="2250">
      <iconSet iconSet="3Signs">
        <cfvo type="percent" val="0"/>
        <cfvo type="percent" val="33"/>
        <cfvo type="percent" val="67"/>
      </iconSet>
    </cfRule>
    <cfRule type="iconSet" priority="2251">
      <iconSet iconSet="3Signs">
        <cfvo type="percent" val="0"/>
        <cfvo type="percent" val="33"/>
        <cfvo type="percent" val="67"/>
      </iconSet>
    </cfRule>
    <cfRule type="iconSet" priority="2252">
      <iconSet iconSet="3Signs">
        <cfvo type="percent" val="0"/>
        <cfvo type="percent" val="33"/>
        <cfvo type="percent" val="67"/>
      </iconSet>
    </cfRule>
    <cfRule type="iconSet" priority="2253">
      <iconSet iconSet="3Signs">
        <cfvo type="percent" val="0"/>
        <cfvo type="percent" val="33"/>
        <cfvo type="percent" val="67"/>
      </iconSet>
    </cfRule>
    <cfRule type="iconSet" priority="2254">
      <iconSet iconSet="3Signs">
        <cfvo type="percent" val="0"/>
        <cfvo type="percent" val="33"/>
        <cfvo type="percent" val="67"/>
      </iconSet>
    </cfRule>
    <cfRule type="iconSet" priority="2255">
      <iconSet iconSet="3Signs">
        <cfvo type="percent" val="0"/>
        <cfvo type="percent" val="33"/>
        <cfvo type="percent" val="67"/>
      </iconSet>
    </cfRule>
    <cfRule type="iconSet" priority="2256">
      <iconSet iconSet="3Signs">
        <cfvo type="percent" val="0"/>
        <cfvo type="percent" val="33"/>
        <cfvo type="percent" val="67"/>
      </iconSet>
    </cfRule>
    <cfRule type="iconSet" priority="2257">
      <iconSet iconSet="3Signs">
        <cfvo type="percent" val="0"/>
        <cfvo type="percent" val="33"/>
        <cfvo type="percent" val="67"/>
      </iconSet>
    </cfRule>
    <cfRule type="iconSet" priority="2258">
      <iconSet iconSet="3Signs">
        <cfvo type="percent" val="0"/>
        <cfvo type="percent" val="33"/>
        <cfvo type="percent" val="67"/>
      </iconSet>
    </cfRule>
    <cfRule type="iconSet" priority="2259">
      <iconSet iconSet="3Signs">
        <cfvo type="percent" val="0"/>
        <cfvo type="percent" val="33"/>
        <cfvo type="percent" val="67"/>
      </iconSet>
    </cfRule>
    <cfRule type="iconSet" priority="2260">
      <iconSet iconSet="3Signs">
        <cfvo type="percent" val="0"/>
        <cfvo type="percent" val="33"/>
        <cfvo type="percent" val="67"/>
      </iconSet>
    </cfRule>
    <cfRule type="iconSet" priority="2261">
      <iconSet iconSet="3Signs">
        <cfvo type="percent" val="0"/>
        <cfvo type="percent" val="33"/>
        <cfvo type="percent" val="67"/>
      </iconSet>
    </cfRule>
    <cfRule type="iconSet" priority="2262">
      <iconSet iconSet="3Signs">
        <cfvo type="percent" val="0"/>
        <cfvo type="percent" val="33"/>
        <cfvo type="percent" val="67"/>
      </iconSet>
    </cfRule>
    <cfRule type="iconSet" priority="2263">
      <iconSet iconSet="3Signs">
        <cfvo type="percent" val="0"/>
        <cfvo type="percent" val="33"/>
        <cfvo type="percent" val="67"/>
      </iconSet>
    </cfRule>
    <cfRule type="iconSet" priority="2264">
      <iconSet iconSet="3Signs">
        <cfvo type="percent" val="0"/>
        <cfvo type="percent" val="33"/>
        <cfvo type="percent" val="67"/>
      </iconSet>
    </cfRule>
    <cfRule type="iconSet" priority="2265">
      <iconSet iconSet="3Signs">
        <cfvo type="percent" val="0"/>
        <cfvo type="percent" val="33"/>
        <cfvo type="percent" val="67"/>
      </iconSet>
    </cfRule>
    <cfRule type="iconSet" priority="2266">
      <iconSet iconSet="3Signs">
        <cfvo type="percent" val="0"/>
        <cfvo type="percent" val="33"/>
        <cfvo type="percent" val="67"/>
      </iconSet>
    </cfRule>
    <cfRule type="iconSet" priority="2267">
      <iconSet iconSet="3Signs">
        <cfvo type="percent" val="0"/>
        <cfvo type="percent" val="33"/>
        <cfvo type="percent" val="67"/>
      </iconSet>
    </cfRule>
    <cfRule type="iconSet" priority="2268">
      <iconSet iconSet="3Signs">
        <cfvo type="percent" val="0"/>
        <cfvo type="percent" val="33"/>
        <cfvo type="percent" val="67"/>
      </iconSet>
    </cfRule>
    <cfRule type="iconSet" priority="2269">
      <iconSet iconSet="3Signs">
        <cfvo type="percent" val="0"/>
        <cfvo type="percent" val="33"/>
        <cfvo type="percent" val="67"/>
      </iconSet>
    </cfRule>
    <cfRule type="iconSet" priority="2270">
      <iconSet iconSet="3Signs">
        <cfvo type="percent" val="0"/>
        <cfvo type="percent" val="33"/>
        <cfvo type="percent" val="67"/>
      </iconSet>
    </cfRule>
    <cfRule type="iconSet" priority="2271">
      <iconSet iconSet="3Signs">
        <cfvo type="percent" val="0"/>
        <cfvo type="percent" val="33"/>
        <cfvo type="percent" val="67"/>
      </iconSet>
    </cfRule>
    <cfRule type="iconSet" priority="2272">
      <iconSet iconSet="3Signs">
        <cfvo type="percent" val="0"/>
        <cfvo type="percent" val="33"/>
        <cfvo type="percent" val="67"/>
      </iconSet>
    </cfRule>
    <cfRule type="iconSet" priority="2273">
      <iconSet iconSet="3Signs">
        <cfvo type="percent" val="0"/>
        <cfvo type="percent" val="33"/>
        <cfvo type="percent" val="67"/>
      </iconSet>
    </cfRule>
    <cfRule type="iconSet" priority="2274">
      <iconSet iconSet="3Signs">
        <cfvo type="percent" val="0"/>
        <cfvo type="percent" val="33"/>
        <cfvo type="percent" val="67"/>
      </iconSet>
    </cfRule>
    <cfRule type="iconSet" priority="2275">
      <iconSet iconSet="3Signs">
        <cfvo type="percent" val="0"/>
        <cfvo type="percent" val="33"/>
        <cfvo type="percent" val="67"/>
      </iconSet>
    </cfRule>
    <cfRule type="iconSet" priority="2276">
      <iconSet iconSet="3Signs">
        <cfvo type="percent" val="0"/>
        <cfvo type="percent" val="33"/>
        <cfvo type="percent" val="67"/>
      </iconSet>
    </cfRule>
    <cfRule type="iconSet" priority="2277">
      <iconSet iconSet="3Signs">
        <cfvo type="percent" val="0"/>
        <cfvo type="percent" val="33"/>
        <cfvo type="percent" val="67"/>
      </iconSet>
    </cfRule>
    <cfRule type="iconSet" priority="2278">
      <iconSet iconSet="3Signs">
        <cfvo type="percent" val="0"/>
        <cfvo type="percent" val="33"/>
        <cfvo type="percent" val="67"/>
      </iconSet>
    </cfRule>
    <cfRule type="iconSet" priority="2279">
      <iconSet iconSet="3Signs">
        <cfvo type="percent" val="0"/>
        <cfvo type="percent" val="33"/>
        <cfvo type="percent" val="67"/>
      </iconSet>
    </cfRule>
    <cfRule type="iconSet" priority="2280">
      <iconSet iconSet="3Signs">
        <cfvo type="percent" val="0"/>
        <cfvo type="percent" val="33"/>
        <cfvo type="percent" val="67"/>
      </iconSet>
    </cfRule>
    <cfRule type="iconSet" priority="2281">
      <iconSet iconSet="3Signs">
        <cfvo type="percent" val="0"/>
        <cfvo type="percent" val="33"/>
        <cfvo type="percent" val="67"/>
      </iconSet>
    </cfRule>
    <cfRule type="iconSet" priority="2282">
      <iconSet iconSet="3Signs">
        <cfvo type="percent" val="0"/>
        <cfvo type="percent" val="33"/>
        <cfvo type="percent" val="67"/>
      </iconSet>
    </cfRule>
    <cfRule type="iconSet" priority="2283">
      <iconSet iconSet="3Signs">
        <cfvo type="percent" val="0"/>
        <cfvo type="percent" val="33"/>
        <cfvo type="percent" val="67"/>
      </iconSet>
    </cfRule>
    <cfRule type="iconSet" priority="2284">
      <iconSet iconSet="3Signs">
        <cfvo type="percent" val="0"/>
        <cfvo type="percent" val="33"/>
        <cfvo type="percent" val="67"/>
      </iconSet>
    </cfRule>
    <cfRule type="iconSet" priority="2285">
      <iconSet iconSet="3Signs">
        <cfvo type="percent" val="0"/>
        <cfvo type="percent" val="33"/>
        <cfvo type="percent" val="67"/>
      </iconSet>
    </cfRule>
    <cfRule type="iconSet" priority="2286">
      <iconSet iconSet="3Signs">
        <cfvo type="percent" val="0"/>
        <cfvo type="percent" val="33"/>
        <cfvo type="percent" val="67"/>
      </iconSet>
    </cfRule>
    <cfRule type="iconSet" priority="2287">
      <iconSet iconSet="3Signs">
        <cfvo type="percent" val="0"/>
        <cfvo type="percent" val="33"/>
        <cfvo type="percent" val="67"/>
      </iconSet>
    </cfRule>
    <cfRule type="iconSet" priority="2288">
      <iconSet iconSet="3Signs">
        <cfvo type="percent" val="0"/>
        <cfvo type="percent" val="33"/>
        <cfvo type="percent" val="67"/>
      </iconSet>
    </cfRule>
    <cfRule type="iconSet" priority="2289">
      <iconSet iconSet="3Signs">
        <cfvo type="percent" val="0"/>
        <cfvo type="percent" val="33"/>
        <cfvo type="percent" val="67"/>
      </iconSet>
    </cfRule>
    <cfRule type="iconSet" priority="2290">
      <iconSet iconSet="3Signs">
        <cfvo type="percent" val="0"/>
        <cfvo type="percent" val="33"/>
        <cfvo type="percent" val="67"/>
      </iconSet>
    </cfRule>
    <cfRule type="iconSet" priority="2291">
      <iconSet iconSet="3Signs">
        <cfvo type="percent" val="0"/>
        <cfvo type="percent" val="33"/>
        <cfvo type="percent" val="67"/>
      </iconSet>
    </cfRule>
    <cfRule type="iconSet" priority="2292">
      <iconSet iconSet="3Signs">
        <cfvo type="percent" val="0"/>
        <cfvo type="percent" val="33"/>
        <cfvo type="percent" val="67"/>
      </iconSet>
    </cfRule>
    <cfRule type="iconSet" priority="2293">
      <iconSet iconSet="3Signs">
        <cfvo type="percent" val="0"/>
        <cfvo type="percent" val="33"/>
        <cfvo type="percent" val="67"/>
      </iconSet>
    </cfRule>
    <cfRule type="iconSet" priority="2294">
      <iconSet iconSet="3Signs">
        <cfvo type="percent" val="0"/>
        <cfvo type="percent" val="33"/>
        <cfvo type="percent" val="67"/>
      </iconSet>
    </cfRule>
    <cfRule type="iconSet" priority="2295">
      <iconSet iconSet="3Signs">
        <cfvo type="percent" val="0"/>
        <cfvo type="percent" val="33"/>
        <cfvo type="percent" val="67"/>
      </iconSet>
    </cfRule>
    <cfRule type="iconSet" priority="2296">
      <iconSet iconSet="3Signs">
        <cfvo type="percent" val="0"/>
        <cfvo type="percent" val="33"/>
        <cfvo type="percent" val="67"/>
      </iconSet>
    </cfRule>
    <cfRule type="iconSet" priority="2297">
      <iconSet iconSet="3Signs">
        <cfvo type="percent" val="0"/>
        <cfvo type="percent" val="33"/>
        <cfvo type="percent" val="67"/>
      </iconSet>
    </cfRule>
    <cfRule type="iconSet" priority="2298">
      <iconSet iconSet="3Signs">
        <cfvo type="percent" val="0"/>
        <cfvo type="percent" val="33"/>
        <cfvo type="percent" val="67"/>
      </iconSet>
    </cfRule>
    <cfRule type="iconSet" priority="2299">
      <iconSet iconSet="3Signs">
        <cfvo type="percent" val="0"/>
        <cfvo type="percent" val="33"/>
        <cfvo type="percent" val="67"/>
      </iconSet>
    </cfRule>
    <cfRule type="iconSet" priority="2300">
      <iconSet iconSet="3Signs">
        <cfvo type="percent" val="0"/>
        <cfvo type="percent" val="33"/>
        <cfvo type="percent" val="67"/>
      </iconSet>
    </cfRule>
    <cfRule type="iconSet" priority="2301">
      <iconSet iconSet="3Signs">
        <cfvo type="percent" val="0"/>
        <cfvo type="percent" val="33"/>
        <cfvo type="percent" val="67"/>
      </iconSet>
    </cfRule>
    <cfRule type="iconSet" priority="2302">
      <iconSet iconSet="3Signs">
        <cfvo type="percent" val="0"/>
        <cfvo type="percent" val="33"/>
        <cfvo type="percent" val="67"/>
      </iconSet>
    </cfRule>
    <cfRule type="iconSet" priority="2303">
      <iconSet iconSet="3Signs">
        <cfvo type="percent" val="0"/>
        <cfvo type="percent" val="33"/>
        <cfvo type="percent" val="67"/>
      </iconSet>
    </cfRule>
    <cfRule type="iconSet" priority="2304">
      <iconSet iconSet="3Signs">
        <cfvo type="percent" val="0"/>
        <cfvo type="percent" val="33"/>
        <cfvo type="percent" val="67"/>
      </iconSet>
    </cfRule>
    <cfRule type="iconSet" priority="2305">
      <iconSet iconSet="3Signs">
        <cfvo type="percent" val="0"/>
        <cfvo type="percent" val="33"/>
        <cfvo type="percent" val="67"/>
      </iconSet>
    </cfRule>
    <cfRule type="iconSet" priority="2306">
      <iconSet iconSet="3Signs">
        <cfvo type="percent" val="0"/>
        <cfvo type="percent" val="33"/>
        <cfvo type="percent" val="67"/>
      </iconSet>
    </cfRule>
    <cfRule type="iconSet" priority="2307">
      <iconSet iconSet="3Signs">
        <cfvo type="percent" val="0"/>
        <cfvo type="percent" val="33"/>
        <cfvo type="percent" val="67"/>
      </iconSet>
    </cfRule>
    <cfRule type="iconSet" priority="2308">
      <iconSet iconSet="3Signs">
        <cfvo type="percent" val="0"/>
        <cfvo type="percent" val="33"/>
        <cfvo type="percent" val="67"/>
      </iconSet>
    </cfRule>
    <cfRule type="iconSet" priority="2309">
      <iconSet iconSet="3Signs">
        <cfvo type="percent" val="0"/>
        <cfvo type="percent" val="33"/>
        <cfvo type="percent" val="67"/>
      </iconSet>
    </cfRule>
    <cfRule type="iconSet" priority="2310">
      <iconSet iconSet="3Signs">
        <cfvo type="percent" val="0"/>
        <cfvo type="percent" val="33"/>
        <cfvo type="percent" val="67"/>
      </iconSet>
    </cfRule>
    <cfRule type="iconSet" priority="2311">
      <iconSet iconSet="3Signs">
        <cfvo type="percent" val="0"/>
        <cfvo type="percent" val="33"/>
        <cfvo type="percent" val="67"/>
      </iconSet>
    </cfRule>
    <cfRule type="iconSet" priority="2312">
      <iconSet iconSet="3Signs">
        <cfvo type="percent" val="0"/>
        <cfvo type="percent" val="33"/>
        <cfvo type="percent" val="67"/>
      </iconSet>
    </cfRule>
    <cfRule type="iconSet" priority="2313">
      <iconSet iconSet="3Signs">
        <cfvo type="percent" val="0"/>
        <cfvo type="percent" val="33"/>
        <cfvo type="percent" val="67"/>
      </iconSet>
    </cfRule>
    <cfRule type="iconSet" priority="2314">
      <iconSet iconSet="3Signs">
        <cfvo type="percent" val="0"/>
        <cfvo type="percent" val="33"/>
        <cfvo type="percent" val="67"/>
      </iconSet>
    </cfRule>
    <cfRule type="iconSet" priority="2315">
      <iconSet iconSet="3Signs">
        <cfvo type="percent" val="0"/>
        <cfvo type="percent" val="33"/>
        <cfvo type="percent" val="67"/>
      </iconSet>
    </cfRule>
    <cfRule type="iconSet" priority="2316">
      <iconSet iconSet="3Signs">
        <cfvo type="percent" val="0"/>
        <cfvo type="percent" val="33"/>
        <cfvo type="percent" val="67"/>
      </iconSet>
    </cfRule>
    <cfRule type="iconSet" priority="2317">
      <iconSet iconSet="3Signs">
        <cfvo type="percent" val="0"/>
        <cfvo type="percent" val="33"/>
        <cfvo type="percent" val="67"/>
      </iconSet>
    </cfRule>
    <cfRule type="iconSet" priority="2318">
      <iconSet iconSet="3Signs">
        <cfvo type="percent" val="0"/>
        <cfvo type="percent" val="33"/>
        <cfvo type="percent" val="67"/>
      </iconSet>
    </cfRule>
    <cfRule type="iconSet" priority="2319">
      <iconSet iconSet="3Signs">
        <cfvo type="percent" val="0"/>
        <cfvo type="percent" val="33"/>
        <cfvo type="percent" val="67"/>
      </iconSet>
    </cfRule>
    <cfRule type="iconSet" priority="2320">
      <iconSet iconSet="3Signs">
        <cfvo type="percent" val="0"/>
        <cfvo type="percent" val="33"/>
        <cfvo type="percent" val="67"/>
      </iconSet>
    </cfRule>
    <cfRule type="iconSet" priority="2321">
      <iconSet iconSet="3Signs">
        <cfvo type="percent" val="0"/>
        <cfvo type="percent" val="33"/>
        <cfvo type="percent" val="67"/>
      </iconSet>
    </cfRule>
    <cfRule type="iconSet" priority="2322">
      <iconSet iconSet="3Signs">
        <cfvo type="percent" val="0"/>
        <cfvo type="percent" val="33"/>
        <cfvo type="percent" val="67"/>
      </iconSet>
    </cfRule>
    <cfRule type="iconSet" priority="2323">
      <iconSet iconSet="3Signs">
        <cfvo type="percent" val="0"/>
        <cfvo type="percent" val="33"/>
        <cfvo type="percent" val="67"/>
      </iconSet>
    </cfRule>
    <cfRule type="iconSet" priority="2324">
      <iconSet iconSet="3Signs">
        <cfvo type="percent" val="0"/>
        <cfvo type="percent" val="33"/>
        <cfvo type="percent" val="67"/>
      </iconSet>
    </cfRule>
    <cfRule type="iconSet" priority="2325">
      <iconSet iconSet="3Signs">
        <cfvo type="percent" val="0"/>
        <cfvo type="percent" val="33"/>
        <cfvo type="percent" val="67"/>
      </iconSet>
    </cfRule>
    <cfRule type="iconSet" priority="2326">
      <iconSet iconSet="3Signs">
        <cfvo type="percent" val="0"/>
        <cfvo type="percent" val="33"/>
        <cfvo type="percent" val="67"/>
      </iconSet>
    </cfRule>
    <cfRule type="iconSet" priority="2327">
      <iconSet iconSet="3Signs">
        <cfvo type="percent" val="0"/>
        <cfvo type="percent" val="33"/>
        <cfvo type="percent" val="67"/>
      </iconSet>
    </cfRule>
    <cfRule type="iconSet" priority="2328">
      <iconSet iconSet="3Signs">
        <cfvo type="percent" val="0"/>
        <cfvo type="percent" val="33"/>
        <cfvo type="percent" val="67"/>
      </iconSet>
    </cfRule>
    <cfRule type="iconSet" priority="2329">
      <iconSet iconSet="3Signs">
        <cfvo type="percent" val="0"/>
        <cfvo type="percent" val="33"/>
        <cfvo type="percent" val="67"/>
      </iconSet>
    </cfRule>
    <cfRule type="iconSet" priority="2330">
      <iconSet iconSet="3Signs">
        <cfvo type="percent" val="0"/>
        <cfvo type="percent" val="33"/>
        <cfvo type="percent" val="67"/>
      </iconSet>
    </cfRule>
    <cfRule type="iconSet" priority="2331">
      <iconSet iconSet="3Signs">
        <cfvo type="percent" val="0"/>
        <cfvo type="percent" val="33"/>
        <cfvo type="percent" val="67"/>
      </iconSet>
    </cfRule>
    <cfRule type="iconSet" priority="2332">
      <iconSet iconSet="3Signs">
        <cfvo type="percent" val="0"/>
        <cfvo type="percent" val="33"/>
        <cfvo type="percent" val="67"/>
      </iconSet>
    </cfRule>
    <cfRule type="iconSet" priority="2333">
      <iconSet iconSet="3Signs">
        <cfvo type="percent" val="0"/>
        <cfvo type="percent" val="33"/>
        <cfvo type="percent" val="67"/>
      </iconSet>
    </cfRule>
    <cfRule type="iconSet" priority="2334">
      <iconSet iconSet="3Signs">
        <cfvo type="percent" val="0"/>
        <cfvo type="percent" val="33"/>
        <cfvo type="percent" val="67"/>
      </iconSet>
    </cfRule>
    <cfRule type="iconSet" priority="2335">
      <iconSet iconSet="3Signs">
        <cfvo type="percent" val="0"/>
        <cfvo type="percent" val="33"/>
        <cfvo type="percent" val="67"/>
      </iconSet>
    </cfRule>
    <cfRule type="iconSet" priority="2336">
      <iconSet iconSet="3Signs">
        <cfvo type="percent" val="0"/>
        <cfvo type="percent" val="33"/>
        <cfvo type="percent" val="67"/>
      </iconSet>
    </cfRule>
    <cfRule type="iconSet" priority="2337">
      <iconSet iconSet="3Signs">
        <cfvo type="percent" val="0"/>
        <cfvo type="percent" val="33"/>
        <cfvo type="percent" val="67"/>
      </iconSet>
    </cfRule>
    <cfRule type="iconSet" priority="2338">
      <iconSet iconSet="3Signs">
        <cfvo type="percent" val="0"/>
        <cfvo type="percent" val="33"/>
        <cfvo type="percent" val="67"/>
      </iconSet>
    </cfRule>
    <cfRule type="iconSet" priority="2339">
      <iconSet iconSet="3Signs">
        <cfvo type="percent" val="0"/>
        <cfvo type="percent" val="33"/>
        <cfvo type="percent" val="67"/>
      </iconSet>
    </cfRule>
    <cfRule type="iconSet" priority="2340">
      <iconSet iconSet="3Signs">
        <cfvo type="percent" val="0"/>
        <cfvo type="percent" val="33"/>
        <cfvo type="percent" val="67"/>
      </iconSet>
    </cfRule>
    <cfRule type="iconSet" priority="2341">
      <iconSet iconSet="3Signs">
        <cfvo type="percent" val="0"/>
        <cfvo type="percent" val="33"/>
        <cfvo type="percent" val="67"/>
      </iconSet>
    </cfRule>
    <cfRule type="iconSet" priority="2342">
      <iconSet iconSet="3Signs">
        <cfvo type="percent" val="0"/>
        <cfvo type="percent" val="33"/>
        <cfvo type="percent" val="67"/>
      </iconSet>
    </cfRule>
    <cfRule type="iconSet" priority="2343">
      <iconSet iconSet="3Signs">
        <cfvo type="percent" val="0"/>
        <cfvo type="percent" val="33"/>
        <cfvo type="percent" val="67"/>
      </iconSet>
    </cfRule>
    <cfRule type="iconSet" priority="2344">
      <iconSet iconSet="3Signs">
        <cfvo type="percent" val="0"/>
        <cfvo type="percent" val="33"/>
        <cfvo type="percent" val="67"/>
      </iconSet>
    </cfRule>
    <cfRule type="iconSet" priority="2345">
      <iconSet iconSet="3Signs">
        <cfvo type="percent" val="0"/>
        <cfvo type="percent" val="33"/>
        <cfvo type="percent" val="67"/>
      </iconSet>
    </cfRule>
    <cfRule type="iconSet" priority="2346">
      <iconSet iconSet="3Signs">
        <cfvo type="percent" val="0"/>
        <cfvo type="percent" val="33"/>
        <cfvo type="percent" val="67"/>
      </iconSet>
    </cfRule>
    <cfRule type="iconSet" priority="2347">
      <iconSet iconSet="3Signs">
        <cfvo type="percent" val="0"/>
        <cfvo type="percent" val="33"/>
        <cfvo type="percent" val="67"/>
      </iconSet>
    </cfRule>
    <cfRule type="iconSet" priority="2348">
      <iconSet iconSet="3Signs">
        <cfvo type="percent" val="0"/>
        <cfvo type="percent" val="33"/>
        <cfvo type="percent" val="67"/>
      </iconSet>
    </cfRule>
    <cfRule type="iconSet" priority="2349">
      <iconSet iconSet="3Signs">
        <cfvo type="percent" val="0"/>
        <cfvo type="percent" val="33"/>
        <cfvo type="percent" val="67"/>
      </iconSet>
    </cfRule>
    <cfRule type="iconSet" priority="2350">
      <iconSet iconSet="3Signs">
        <cfvo type="percent" val="0"/>
        <cfvo type="percent" val="33"/>
        <cfvo type="percent" val="67"/>
      </iconSet>
    </cfRule>
    <cfRule type="iconSet" priority="2351">
      <iconSet iconSet="3Signs">
        <cfvo type="percent" val="0"/>
        <cfvo type="percent" val="33"/>
        <cfvo type="percent" val="67"/>
      </iconSet>
    </cfRule>
    <cfRule type="iconSet" priority="2352">
      <iconSet iconSet="3Signs">
        <cfvo type="percent" val="0"/>
        <cfvo type="percent" val="33"/>
        <cfvo type="percent" val="67"/>
      </iconSet>
    </cfRule>
    <cfRule type="iconSet" priority="2353">
      <iconSet iconSet="3Signs">
        <cfvo type="percent" val="0"/>
        <cfvo type="percent" val="33"/>
        <cfvo type="percent" val="67"/>
      </iconSet>
    </cfRule>
    <cfRule type="iconSet" priority="2354">
      <iconSet iconSet="3Signs">
        <cfvo type="percent" val="0"/>
        <cfvo type="percent" val="33"/>
        <cfvo type="percent" val="67"/>
      </iconSet>
    </cfRule>
    <cfRule type="iconSet" priority="2355">
      <iconSet iconSet="3Signs">
        <cfvo type="percent" val="0"/>
        <cfvo type="percent" val="33"/>
        <cfvo type="percent" val="67"/>
      </iconSet>
    </cfRule>
    <cfRule type="iconSet" priority="2356">
      <iconSet iconSet="3Signs">
        <cfvo type="percent" val="0"/>
        <cfvo type="percent" val="33"/>
        <cfvo type="percent" val="67"/>
      </iconSet>
    </cfRule>
    <cfRule type="iconSet" priority="2357">
      <iconSet iconSet="3Signs">
        <cfvo type="percent" val="0"/>
        <cfvo type="percent" val="33"/>
        <cfvo type="percent" val="67"/>
      </iconSet>
    </cfRule>
    <cfRule type="iconSet" priority="2358">
      <iconSet iconSet="3Signs">
        <cfvo type="percent" val="0"/>
        <cfvo type="percent" val="33"/>
        <cfvo type="percent" val="67"/>
      </iconSet>
    </cfRule>
    <cfRule type="iconSet" priority="2359">
      <iconSet iconSet="3Signs">
        <cfvo type="percent" val="0"/>
        <cfvo type="percent" val="33"/>
        <cfvo type="percent" val="67"/>
      </iconSet>
    </cfRule>
    <cfRule type="iconSet" priority="2360">
      <iconSet iconSet="3Signs">
        <cfvo type="percent" val="0"/>
        <cfvo type="percent" val="33"/>
        <cfvo type="percent" val="67"/>
      </iconSet>
    </cfRule>
    <cfRule type="iconSet" priority="2361">
      <iconSet iconSet="3Signs">
        <cfvo type="percent" val="0"/>
        <cfvo type="percent" val="33"/>
        <cfvo type="percent" val="67"/>
      </iconSet>
    </cfRule>
    <cfRule type="iconSet" priority="2362">
      <iconSet iconSet="3Signs">
        <cfvo type="percent" val="0"/>
        <cfvo type="percent" val="33"/>
        <cfvo type="percent" val="67"/>
      </iconSet>
    </cfRule>
    <cfRule type="iconSet" priority="2363">
      <iconSet iconSet="3Signs">
        <cfvo type="percent" val="0"/>
        <cfvo type="percent" val="33"/>
        <cfvo type="percent" val="67"/>
      </iconSet>
    </cfRule>
    <cfRule type="iconSet" priority="2364">
      <iconSet iconSet="3Signs">
        <cfvo type="percent" val="0"/>
        <cfvo type="percent" val="33"/>
        <cfvo type="percent" val="67"/>
      </iconSet>
    </cfRule>
    <cfRule type="iconSet" priority="2365">
      <iconSet iconSet="3Signs">
        <cfvo type="percent" val="0"/>
        <cfvo type="percent" val="33"/>
        <cfvo type="percent" val="67"/>
      </iconSet>
    </cfRule>
    <cfRule type="iconSet" priority="2366">
      <iconSet iconSet="3Signs">
        <cfvo type="percent" val="0"/>
        <cfvo type="percent" val="33"/>
        <cfvo type="percent" val="67"/>
      </iconSet>
    </cfRule>
    <cfRule type="iconSet" priority="2367">
      <iconSet iconSet="3Signs">
        <cfvo type="percent" val="0"/>
        <cfvo type="percent" val="33"/>
        <cfvo type="percent" val="67"/>
      </iconSet>
    </cfRule>
    <cfRule type="iconSet" priority="2368">
      <iconSet iconSet="3Signs">
        <cfvo type="percent" val="0"/>
        <cfvo type="percent" val="33"/>
        <cfvo type="percent" val="67"/>
      </iconSet>
    </cfRule>
    <cfRule type="iconSet" priority="2369">
      <iconSet iconSet="3Signs">
        <cfvo type="percent" val="0"/>
        <cfvo type="percent" val="33"/>
        <cfvo type="percent" val="67"/>
      </iconSet>
    </cfRule>
    <cfRule type="iconSet" priority="2370">
      <iconSet iconSet="3Signs">
        <cfvo type="percent" val="0"/>
        <cfvo type="percent" val="33"/>
        <cfvo type="percent" val="67"/>
      </iconSet>
    </cfRule>
    <cfRule type="iconSet" priority="2371">
      <iconSet iconSet="3Signs">
        <cfvo type="percent" val="0"/>
        <cfvo type="percent" val="33"/>
        <cfvo type="percent" val="67"/>
      </iconSet>
    </cfRule>
    <cfRule type="iconSet" priority="2372">
      <iconSet iconSet="3Signs">
        <cfvo type="percent" val="0"/>
        <cfvo type="percent" val="33"/>
        <cfvo type="percent" val="67"/>
      </iconSet>
    </cfRule>
    <cfRule type="iconSet" priority="2373">
      <iconSet iconSet="3Signs">
        <cfvo type="percent" val="0"/>
        <cfvo type="percent" val="33"/>
        <cfvo type="percent" val="67"/>
      </iconSet>
    </cfRule>
    <cfRule type="iconSet" priority="2374">
      <iconSet iconSet="3Signs">
        <cfvo type="percent" val="0"/>
        <cfvo type="percent" val="33"/>
        <cfvo type="percent" val="67"/>
      </iconSet>
    </cfRule>
    <cfRule type="iconSet" priority="2375">
      <iconSet iconSet="3Signs">
        <cfvo type="percent" val="0"/>
        <cfvo type="percent" val="33"/>
        <cfvo type="percent" val="67"/>
      </iconSet>
    </cfRule>
    <cfRule type="iconSet" priority="2376">
      <iconSet iconSet="3Signs">
        <cfvo type="percent" val="0"/>
        <cfvo type="percent" val="33"/>
        <cfvo type="percent" val="67"/>
      </iconSet>
    </cfRule>
    <cfRule type="iconSet" priority="2377">
      <iconSet iconSet="3Signs">
        <cfvo type="percent" val="0"/>
        <cfvo type="percent" val="33"/>
        <cfvo type="percent" val="67"/>
      </iconSet>
    </cfRule>
    <cfRule type="iconSet" priority="2378">
      <iconSet iconSet="3Signs">
        <cfvo type="percent" val="0"/>
        <cfvo type="percent" val="33"/>
        <cfvo type="percent" val="67"/>
      </iconSet>
    </cfRule>
    <cfRule type="iconSet" priority="2379">
      <iconSet iconSet="3Signs">
        <cfvo type="percent" val="0"/>
        <cfvo type="percent" val="33"/>
        <cfvo type="percent" val="67"/>
      </iconSet>
    </cfRule>
    <cfRule type="iconSet" priority="2380">
      <iconSet iconSet="3Signs">
        <cfvo type="percent" val="0"/>
        <cfvo type="percent" val="33"/>
        <cfvo type="percent" val="67"/>
      </iconSet>
    </cfRule>
    <cfRule type="iconSet" priority="2381">
      <iconSet iconSet="3Signs">
        <cfvo type="percent" val="0"/>
        <cfvo type="percent" val="33"/>
        <cfvo type="percent" val="67"/>
      </iconSet>
    </cfRule>
    <cfRule type="iconSet" priority="2382">
      <iconSet iconSet="3Signs">
        <cfvo type="percent" val="0"/>
        <cfvo type="percent" val="33"/>
        <cfvo type="percent" val="67"/>
      </iconSet>
    </cfRule>
    <cfRule type="iconSet" priority="2383">
      <iconSet iconSet="3Signs">
        <cfvo type="percent" val="0"/>
        <cfvo type="percent" val="33"/>
        <cfvo type="percent" val="67"/>
      </iconSet>
    </cfRule>
    <cfRule type="iconSet" priority="2384">
      <iconSet iconSet="3Signs">
        <cfvo type="percent" val="0"/>
        <cfvo type="percent" val="33"/>
        <cfvo type="percent" val="67"/>
      </iconSet>
    </cfRule>
    <cfRule type="iconSet" priority="2385">
      <iconSet iconSet="3Signs">
        <cfvo type="percent" val="0"/>
        <cfvo type="percent" val="33"/>
        <cfvo type="percent" val="67"/>
      </iconSet>
    </cfRule>
    <cfRule type="iconSet" priority="2386">
      <iconSet iconSet="3Signs">
        <cfvo type="percent" val="0"/>
        <cfvo type="percent" val="33"/>
        <cfvo type="percent" val="67"/>
      </iconSet>
    </cfRule>
    <cfRule type="iconSet" priority="2387">
      <iconSet iconSet="3Signs">
        <cfvo type="percent" val="0"/>
        <cfvo type="percent" val="33"/>
        <cfvo type="percent" val="67"/>
      </iconSet>
    </cfRule>
    <cfRule type="iconSet" priority="2388">
      <iconSet iconSet="3Signs">
        <cfvo type="percent" val="0"/>
        <cfvo type="percent" val="33"/>
        <cfvo type="percent" val="67"/>
      </iconSet>
    </cfRule>
    <cfRule type="iconSet" priority="2389">
      <iconSet iconSet="3Signs">
        <cfvo type="percent" val="0"/>
        <cfvo type="percent" val="33"/>
        <cfvo type="percent" val="67"/>
      </iconSet>
    </cfRule>
    <cfRule type="iconSet" priority="2390">
      <iconSet iconSet="3Signs">
        <cfvo type="percent" val="0"/>
        <cfvo type="percent" val="33"/>
        <cfvo type="percent" val="67"/>
      </iconSet>
    </cfRule>
    <cfRule type="iconSet" priority="2391">
      <iconSet iconSet="3Signs">
        <cfvo type="percent" val="0"/>
        <cfvo type="percent" val="33"/>
        <cfvo type="percent" val="67"/>
      </iconSet>
    </cfRule>
    <cfRule type="iconSet" priority="2392">
      <iconSet iconSet="3Signs">
        <cfvo type="percent" val="0"/>
        <cfvo type="percent" val="33"/>
        <cfvo type="percent" val="67"/>
      </iconSet>
    </cfRule>
    <cfRule type="iconSet" priority="2393">
      <iconSet iconSet="3Signs">
        <cfvo type="percent" val="0"/>
        <cfvo type="percent" val="33"/>
        <cfvo type="percent" val="67"/>
      </iconSet>
    </cfRule>
    <cfRule type="iconSet" priority="2394">
      <iconSet iconSet="3Signs">
        <cfvo type="percent" val="0"/>
        <cfvo type="percent" val="33"/>
        <cfvo type="percent" val="67"/>
      </iconSet>
    </cfRule>
    <cfRule type="iconSet" priority="2395">
      <iconSet iconSet="3Signs">
        <cfvo type="percent" val="0"/>
        <cfvo type="percent" val="33"/>
        <cfvo type="percent" val="67"/>
      </iconSet>
    </cfRule>
    <cfRule type="iconSet" priority="2396">
      <iconSet iconSet="3Signs">
        <cfvo type="percent" val="0"/>
        <cfvo type="percent" val="33"/>
        <cfvo type="percent" val="67"/>
      </iconSet>
    </cfRule>
    <cfRule type="iconSet" priority="2397">
      <iconSet iconSet="3Signs">
        <cfvo type="percent" val="0"/>
        <cfvo type="percent" val="33"/>
        <cfvo type="percent" val="67"/>
      </iconSet>
    </cfRule>
    <cfRule type="iconSet" priority="2398">
      <iconSet iconSet="3Signs">
        <cfvo type="percent" val="0"/>
        <cfvo type="percent" val="33"/>
        <cfvo type="percent" val="67"/>
      </iconSet>
    </cfRule>
    <cfRule type="iconSet" priority="2399">
      <iconSet iconSet="3Signs">
        <cfvo type="percent" val="0"/>
        <cfvo type="percent" val="33"/>
        <cfvo type="percent" val="67"/>
      </iconSet>
    </cfRule>
    <cfRule type="iconSet" priority="2400">
      <iconSet iconSet="3Signs">
        <cfvo type="percent" val="0"/>
        <cfvo type="percent" val="33"/>
        <cfvo type="percent" val="67"/>
      </iconSet>
    </cfRule>
    <cfRule type="iconSet" priority="2401">
      <iconSet iconSet="3Signs">
        <cfvo type="percent" val="0"/>
        <cfvo type="percent" val="33"/>
        <cfvo type="percent" val="67"/>
      </iconSet>
    </cfRule>
    <cfRule type="iconSet" priority="2402">
      <iconSet iconSet="3Signs">
        <cfvo type="percent" val="0"/>
        <cfvo type="percent" val="33"/>
        <cfvo type="percent" val="67"/>
      </iconSet>
    </cfRule>
    <cfRule type="iconSet" priority="2403">
      <iconSet iconSet="3Signs">
        <cfvo type="percent" val="0"/>
        <cfvo type="percent" val="33"/>
        <cfvo type="percent" val="67"/>
      </iconSet>
    </cfRule>
    <cfRule type="iconSet" priority="2404">
      <iconSet iconSet="3Signs">
        <cfvo type="percent" val="0"/>
        <cfvo type="percent" val="33"/>
        <cfvo type="percent" val="67"/>
      </iconSet>
    </cfRule>
    <cfRule type="iconSet" priority="2405">
      <iconSet iconSet="3Signs">
        <cfvo type="percent" val="0"/>
        <cfvo type="percent" val="33"/>
        <cfvo type="percent" val="67"/>
      </iconSet>
    </cfRule>
    <cfRule type="iconSet" priority="2406">
      <iconSet iconSet="3Signs">
        <cfvo type="percent" val="0"/>
        <cfvo type="percent" val="33"/>
        <cfvo type="percent" val="67"/>
      </iconSet>
    </cfRule>
    <cfRule type="iconSet" priority="2407">
      <iconSet iconSet="3Signs">
        <cfvo type="percent" val="0"/>
        <cfvo type="percent" val="33"/>
        <cfvo type="percent" val="67"/>
      </iconSet>
    </cfRule>
    <cfRule type="iconSet" priority="2408">
      <iconSet iconSet="3Signs">
        <cfvo type="percent" val="0"/>
        <cfvo type="percent" val="33"/>
        <cfvo type="percent" val="67"/>
      </iconSet>
    </cfRule>
    <cfRule type="iconSet" priority="2409">
      <iconSet iconSet="3Signs">
        <cfvo type="percent" val="0"/>
        <cfvo type="percent" val="33"/>
        <cfvo type="percent" val="67"/>
      </iconSet>
    </cfRule>
    <cfRule type="iconSet" priority="2410">
      <iconSet iconSet="3Signs">
        <cfvo type="percent" val="0"/>
        <cfvo type="percent" val="33"/>
        <cfvo type="percent" val="67"/>
      </iconSet>
    </cfRule>
    <cfRule type="iconSet" priority="2411">
      <iconSet iconSet="3Signs">
        <cfvo type="percent" val="0"/>
        <cfvo type="percent" val="33"/>
        <cfvo type="percent" val="67"/>
      </iconSet>
    </cfRule>
    <cfRule type="iconSet" priority="2412">
      <iconSet iconSet="3Signs">
        <cfvo type="percent" val="0"/>
        <cfvo type="percent" val="33"/>
        <cfvo type="percent" val="67"/>
      </iconSet>
    </cfRule>
    <cfRule type="iconSet" priority="2413">
      <iconSet iconSet="3Signs">
        <cfvo type="percent" val="0"/>
        <cfvo type="percent" val="33"/>
        <cfvo type="percent" val="67"/>
      </iconSet>
    </cfRule>
    <cfRule type="iconSet" priority="2414">
      <iconSet iconSet="3Signs">
        <cfvo type="percent" val="0"/>
        <cfvo type="percent" val="33"/>
        <cfvo type="percent" val="67"/>
      </iconSet>
    </cfRule>
    <cfRule type="iconSet" priority="2415">
      <iconSet iconSet="3Signs">
        <cfvo type="percent" val="0"/>
        <cfvo type="percent" val="33"/>
        <cfvo type="percent" val="67"/>
      </iconSet>
    </cfRule>
    <cfRule type="iconSet" priority="2416">
      <iconSet iconSet="3Signs">
        <cfvo type="percent" val="0"/>
        <cfvo type="percent" val="33"/>
        <cfvo type="percent" val="67"/>
      </iconSet>
    </cfRule>
    <cfRule type="iconSet" priority="2417">
      <iconSet iconSet="3Signs">
        <cfvo type="percent" val="0"/>
        <cfvo type="percent" val="33"/>
        <cfvo type="percent" val="67"/>
      </iconSet>
    </cfRule>
    <cfRule type="iconSet" priority="2418">
      <iconSet iconSet="3Signs">
        <cfvo type="percent" val="0"/>
        <cfvo type="percent" val="33"/>
        <cfvo type="percent" val="67"/>
      </iconSet>
    </cfRule>
    <cfRule type="iconSet" priority="2419">
      <iconSet iconSet="3Signs">
        <cfvo type="percent" val="0"/>
        <cfvo type="percent" val="33"/>
        <cfvo type="percent" val="67"/>
      </iconSet>
    </cfRule>
    <cfRule type="iconSet" priority="2420">
      <iconSet iconSet="3Signs">
        <cfvo type="percent" val="0"/>
        <cfvo type="percent" val="33"/>
        <cfvo type="percent" val="67"/>
      </iconSet>
    </cfRule>
    <cfRule type="iconSet" priority="2421">
      <iconSet iconSet="3Signs">
        <cfvo type="percent" val="0"/>
        <cfvo type="percent" val="33"/>
        <cfvo type="percent" val="67"/>
      </iconSet>
    </cfRule>
    <cfRule type="iconSet" priority="2422">
      <iconSet iconSet="3Signs">
        <cfvo type="percent" val="0"/>
        <cfvo type="percent" val="33"/>
        <cfvo type="percent" val="67"/>
      </iconSet>
    </cfRule>
    <cfRule type="iconSet" priority="2423">
      <iconSet iconSet="3Signs">
        <cfvo type="percent" val="0"/>
        <cfvo type="percent" val="33"/>
        <cfvo type="percent" val="67"/>
      </iconSet>
    </cfRule>
    <cfRule type="iconSet" priority="2424">
      <iconSet iconSet="3Signs">
        <cfvo type="percent" val="0"/>
        <cfvo type="percent" val="33"/>
        <cfvo type="percent" val="67"/>
      </iconSet>
    </cfRule>
    <cfRule type="iconSet" priority="2425">
      <iconSet iconSet="3Signs">
        <cfvo type="percent" val="0"/>
        <cfvo type="percent" val="33"/>
        <cfvo type="percent" val="67"/>
      </iconSet>
    </cfRule>
    <cfRule type="iconSet" priority="2426">
      <iconSet iconSet="3Signs">
        <cfvo type="percent" val="0"/>
        <cfvo type="percent" val="33"/>
        <cfvo type="percent" val="67"/>
      </iconSet>
    </cfRule>
    <cfRule type="iconSet" priority="2427">
      <iconSet iconSet="3Signs">
        <cfvo type="percent" val="0"/>
        <cfvo type="percent" val="33"/>
        <cfvo type="percent" val="67"/>
      </iconSet>
    </cfRule>
    <cfRule type="iconSet" priority="2428">
      <iconSet iconSet="3Signs">
        <cfvo type="percent" val="0"/>
        <cfvo type="percent" val="33"/>
        <cfvo type="percent" val="67"/>
      </iconSet>
    </cfRule>
    <cfRule type="iconSet" priority="2429">
      <iconSet iconSet="3Signs">
        <cfvo type="percent" val="0"/>
        <cfvo type="percent" val="33"/>
        <cfvo type="percent" val="67"/>
      </iconSet>
    </cfRule>
    <cfRule type="iconSet" priority="2430">
      <iconSet iconSet="3Signs">
        <cfvo type="percent" val="0"/>
        <cfvo type="percent" val="33"/>
        <cfvo type="percent" val="67"/>
      </iconSet>
    </cfRule>
    <cfRule type="iconSet" priority="2431">
      <iconSet iconSet="3Signs">
        <cfvo type="percent" val="0"/>
        <cfvo type="percent" val="33"/>
        <cfvo type="percent" val="67"/>
      </iconSet>
    </cfRule>
    <cfRule type="iconSet" priority="2432">
      <iconSet iconSet="3Signs">
        <cfvo type="percent" val="0"/>
        <cfvo type="percent" val="33"/>
        <cfvo type="percent" val="67"/>
      </iconSet>
    </cfRule>
    <cfRule type="iconSet" priority="2433">
      <iconSet iconSet="3Signs">
        <cfvo type="percent" val="0"/>
        <cfvo type="percent" val="33"/>
        <cfvo type="percent" val="67"/>
      </iconSet>
    </cfRule>
    <cfRule type="iconSet" priority="2434">
      <iconSet iconSet="3Signs">
        <cfvo type="percent" val="0"/>
        <cfvo type="percent" val="33"/>
        <cfvo type="percent" val="67"/>
      </iconSet>
    </cfRule>
    <cfRule type="iconSet" priority="2435">
      <iconSet iconSet="3Signs">
        <cfvo type="percent" val="0"/>
        <cfvo type="percent" val="33"/>
        <cfvo type="percent" val="67"/>
      </iconSet>
    </cfRule>
    <cfRule type="iconSet" priority="2436">
      <iconSet iconSet="3Signs">
        <cfvo type="percent" val="0"/>
        <cfvo type="percent" val="33"/>
        <cfvo type="percent" val="67"/>
      </iconSet>
    </cfRule>
    <cfRule type="iconSet" priority="2437">
      <iconSet iconSet="3Signs">
        <cfvo type="percent" val="0"/>
        <cfvo type="percent" val="33"/>
        <cfvo type="percent" val="67"/>
      </iconSet>
    </cfRule>
    <cfRule type="iconSet" priority="2438">
      <iconSet iconSet="3Signs">
        <cfvo type="percent" val="0"/>
        <cfvo type="percent" val="33"/>
        <cfvo type="percent" val="67"/>
      </iconSet>
    </cfRule>
    <cfRule type="iconSet" priority="2439">
      <iconSet iconSet="3Signs">
        <cfvo type="percent" val="0"/>
        <cfvo type="percent" val="33"/>
        <cfvo type="percent" val="67"/>
      </iconSet>
    </cfRule>
    <cfRule type="iconSet" priority="2440">
      <iconSet iconSet="3Signs">
        <cfvo type="percent" val="0"/>
        <cfvo type="percent" val="33"/>
        <cfvo type="percent" val="67"/>
      </iconSet>
    </cfRule>
    <cfRule type="iconSet" priority="2441">
      <iconSet iconSet="3Signs">
        <cfvo type="percent" val="0"/>
        <cfvo type="percent" val="33"/>
        <cfvo type="percent" val="67"/>
      </iconSet>
    </cfRule>
    <cfRule type="iconSet" priority="2442">
      <iconSet iconSet="3Signs">
        <cfvo type="percent" val="0"/>
        <cfvo type="percent" val="33"/>
        <cfvo type="percent" val="67"/>
      </iconSet>
    </cfRule>
    <cfRule type="iconSet" priority="2443">
      <iconSet iconSet="3Signs">
        <cfvo type="percent" val="0"/>
        <cfvo type="percent" val="33"/>
        <cfvo type="percent" val="67"/>
      </iconSet>
    </cfRule>
    <cfRule type="iconSet" priority="2444">
      <iconSet iconSet="3Signs">
        <cfvo type="percent" val="0"/>
        <cfvo type="percent" val="33"/>
        <cfvo type="percent" val="67"/>
      </iconSet>
    </cfRule>
    <cfRule type="iconSet" priority="2445">
      <iconSet iconSet="3Signs">
        <cfvo type="percent" val="0"/>
        <cfvo type="percent" val="33"/>
        <cfvo type="percent" val="67"/>
      </iconSet>
    </cfRule>
    <cfRule type="iconSet" priority="2446">
      <iconSet iconSet="3Signs">
        <cfvo type="percent" val="0"/>
        <cfvo type="percent" val="33"/>
        <cfvo type="percent" val="67"/>
      </iconSet>
    </cfRule>
    <cfRule type="iconSet" priority="2447">
      <iconSet iconSet="3Signs">
        <cfvo type="percent" val="0"/>
        <cfvo type="percent" val="33"/>
        <cfvo type="percent" val="67"/>
      </iconSet>
    </cfRule>
    <cfRule type="iconSet" priority="2448">
      <iconSet iconSet="3Signs">
        <cfvo type="percent" val="0"/>
        <cfvo type="percent" val="33"/>
        <cfvo type="percent" val="67"/>
      </iconSet>
    </cfRule>
    <cfRule type="iconSet" priority="2449">
      <iconSet iconSet="3Signs">
        <cfvo type="percent" val="0"/>
        <cfvo type="percent" val="33"/>
        <cfvo type="percent" val="67"/>
      </iconSet>
    </cfRule>
    <cfRule type="iconSet" priority="2450">
      <iconSet iconSet="3Signs">
        <cfvo type="percent" val="0"/>
        <cfvo type="percent" val="33"/>
        <cfvo type="percent" val="67"/>
      </iconSet>
    </cfRule>
    <cfRule type="iconSet" priority="2451">
      <iconSet iconSet="3Signs">
        <cfvo type="percent" val="0"/>
        <cfvo type="percent" val="33"/>
        <cfvo type="percent" val="67"/>
      </iconSet>
    </cfRule>
    <cfRule type="iconSet" priority="2452">
      <iconSet iconSet="3Signs">
        <cfvo type="percent" val="0"/>
        <cfvo type="percent" val="33"/>
        <cfvo type="percent" val="67"/>
      </iconSet>
    </cfRule>
    <cfRule type="iconSet" priority="2453">
      <iconSet iconSet="3Signs">
        <cfvo type="percent" val="0"/>
        <cfvo type="percent" val="33"/>
        <cfvo type="percent" val="67"/>
      </iconSet>
    </cfRule>
    <cfRule type="iconSet" priority="2454">
      <iconSet iconSet="3Signs">
        <cfvo type="percent" val="0"/>
        <cfvo type="percent" val="33"/>
        <cfvo type="percent" val="67"/>
      </iconSet>
    </cfRule>
    <cfRule type="iconSet" priority="2455">
      <iconSet iconSet="3Signs">
        <cfvo type="percent" val="0"/>
        <cfvo type="percent" val="33"/>
        <cfvo type="percent" val="67"/>
      </iconSet>
    </cfRule>
    <cfRule type="iconSet" priority="2456">
      <iconSet iconSet="3Signs">
        <cfvo type="percent" val="0"/>
        <cfvo type="percent" val="33"/>
        <cfvo type="percent" val="67"/>
      </iconSet>
    </cfRule>
    <cfRule type="iconSet" priority="2457">
      <iconSet iconSet="3Signs">
        <cfvo type="percent" val="0"/>
        <cfvo type="percent" val="33"/>
        <cfvo type="percent" val="67"/>
      </iconSet>
    </cfRule>
    <cfRule type="iconSet" priority="2458">
      <iconSet iconSet="3Signs">
        <cfvo type="percent" val="0"/>
        <cfvo type="percent" val="33"/>
        <cfvo type="percent" val="67"/>
      </iconSet>
    </cfRule>
    <cfRule type="iconSet" priority="2459">
      <iconSet iconSet="3Signs">
        <cfvo type="percent" val="0"/>
        <cfvo type="percent" val="33"/>
        <cfvo type="percent" val="67"/>
      </iconSet>
    </cfRule>
    <cfRule type="iconSet" priority="2460">
      <iconSet iconSet="3Signs">
        <cfvo type="percent" val="0"/>
        <cfvo type="percent" val="33"/>
        <cfvo type="percent" val="67"/>
      </iconSet>
    </cfRule>
    <cfRule type="iconSet" priority="2461">
      <iconSet iconSet="3Signs">
        <cfvo type="percent" val="0"/>
        <cfvo type="percent" val="33"/>
        <cfvo type="percent" val="67"/>
      </iconSet>
    </cfRule>
    <cfRule type="iconSet" priority="2462">
      <iconSet iconSet="3Signs">
        <cfvo type="percent" val="0"/>
        <cfvo type="percent" val="33"/>
        <cfvo type="percent" val="67"/>
      </iconSet>
    </cfRule>
    <cfRule type="iconSet" priority="2463">
      <iconSet iconSet="3Signs">
        <cfvo type="percent" val="0"/>
        <cfvo type="percent" val="33"/>
        <cfvo type="percent" val="67"/>
      </iconSet>
    </cfRule>
    <cfRule type="iconSet" priority="2464">
      <iconSet iconSet="3Signs">
        <cfvo type="percent" val="0"/>
        <cfvo type="percent" val="33"/>
        <cfvo type="percent" val="67"/>
      </iconSet>
    </cfRule>
    <cfRule type="iconSet" priority="2465">
      <iconSet iconSet="3Signs">
        <cfvo type="percent" val="0"/>
        <cfvo type="percent" val="33"/>
        <cfvo type="percent" val="67"/>
      </iconSet>
    </cfRule>
    <cfRule type="iconSet" priority="2466">
      <iconSet iconSet="3Signs">
        <cfvo type="percent" val="0"/>
        <cfvo type="percent" val="33"/>
        <cfvo type="percent" val="67"/>
      </iconSet>
    </cfRule>
    <cfRule type="iconSet" priority="2467">
      <iconSet iconSet="3Signs">
        <cfvo type="percent" val="0"/>
        <cfvo type="percent" val="33"/>
        <cfvo type="percent" val="67"/>
      </iconSet>
    </cfRule>
    <cfRule type="iconSet" priority="2468">
      <iconSet iconSet="3Signs">
        <cfvo type="percent" val="0"/>
        <cfvo type="percent" val="33"/>
        <cfvo type="percent" val="67"/>
      </iconSet>
    </cfRule>
    <cfRule type="iconSet" priority="2469">
      <iconSet iconSet="3Signs">
        <cfvo type="percent" val="0"/>
        <cfvo type="percent" val="33"/>
        <cfvo type="percent" val="67"/>
      </iconSet>
    </cfRule>
    <cfRule type="iconSet" priority="2470">
      <iconSet iconSet="3Signs">
        <cfvo type="percent" val="0"/>
        <cfvo type="percent" val="33"/>
        <cfvo type="percent" val="67"/>
      </iconSet>
    </cfRule>
    <cfRule type="iconSet" priority="2471">
      <iconSet iconSet="3Signs">
        <cfvo type="percent" val="0"/>
        <cfvo type="percent" val="33"/>
        <cfvo type="percent" val="67"/>
      </iconSet>
    </cfRule>
    <cfRule type="iconSet" priority="2472">
      <iconSet iconSet="3Signs">
        <cfvo type="percent" val="0"/>
        <cfvo type="percent" val="33"/>
        <cfvo type="percent" val="67"/>
      </iconSet>
    </cfRule>
    <cfRule type="iconSet" priority="2473">
      <iconSet iconSet="3Signs">
        <cfvo type="percent" val="0"/>
        <cfvo type="percent" val="33"/>
        <cfvo type="percent" val="67"/>
      </iconSet>
    </cfRule>
    <cfRule type="iconSet" priority="2474">
      <iconSet iconSet="3Signs">
        <cfvo type="percent" val="0"/>
        <cfvo type="percent" val="33"/>
        <cfvo type="percent" val="67"/>
      </iconSet>
    </cfRule>
    <cfRule type="iconSet" priority="2475">
      <iconSet iconSet="3Signs">
        <cfvo type="percent" val="0"/>
        <cfvo type="percent" val="33"/>
        <cfvo type="percent" val="67"/>
      </iconSet>
    </cfRule>
    <cfRule type="iconSet" priority="2476">
      <iconSet iconSet="3Signs">
        <cfvo type="percent" val="0"/>
        <cfvo type="percent" val="33"/>
        <cfvo type="percent" val="67"/>
      </iconSet>
    </cfRule>
    <cfRule type="iconSet" priority="2477">
      <iconSet iconSet="3Signs">
        <cfvo type="percent" val="0"/>
        <cfvo type="percent" val="33"/>
        <cfvo type="percent" val="67"/>
      </iconSet>
    </cfRule>
    <cfRule type="iconSet" priority="2478">
      <iconSet iconSet="3Signs">
        <cfvo type="percent" val="0"/>
        <cfvo type="percent" val="33"/>
        <cfvo type="percent" val="67"/>
      </iconSet>
    </cfRule>
    <cfRule type="iconSet" priority="2479">
      <iconSet iconSet="3Signs">
        <cfvo type="percent" val="0"/>
        <cfvo type="percent" val="33"/>
        <cfvo type="percent" val="67"/>
      </iconSet>
    </cfRule>
    <cfRule type="iconSet" priority="2480">
      <iconSet iconSet="3Signs">
        <cfvo type="percent" val="0"/>
        <cfvo type="percent" val="33"/>
        <cfvo type="percent" val="67"/>
      </iconSet>
    </cfRule>
    <cfRule type="iconSet" priority="2481">
      <iconSet iconSet="3Signs">
        <cfvo type="percent" val="0"/>
        <cfvo type="percent" val="33"/>
        <cfvo type="percent" val="67"/>
      </iconSet>
    </cfRule>
    <cfRule type="iconSet" priority="2482">
      <iconSet iconSet="3Signs">
        <cfvo type="percent" val="0"/>
        <cfvo type="percent" val="33"/>
        <cfvo type="percent" val="67"/>
      </iconSet>
    </cfRule>
    <cfRule type="iconSet" priority="2483">
      <iconSet iconSet="3Signs">
        <cfvo type="percent" val="0"/>
        <cfvo type="percent" val="33"/>
        <cfvo type="percent" val="67"/>
      </iconSet>
    </cfRule>
    <cfRule type="iconSet" priority="2484">
      <iconSet iconSet="3Signs">
        <cfvo type="percent" val="0"/>
        <cfvo type="percent" val="33"/>
        <cfvo type="percent" val="67"/>
      </iconSet>
    </cfRule>
    <cfRule type="iconSet" priority="2485">
      <iconSet iconSet="3Signs">
        <cfvo type="percent" val="0"/>
        <cfvo type="percent" val="33"/>
        <cfvo type="percent" val="67"/>
      </iconSet>
    </cfRule>
    <cfRule type="iconSet" priority="2486">
      <iconSet iconSet="3Signs">
        <cfvo type="percent" val="0"/>
        <cfvo type="percent" val="33"/>
        <cfvo type="percent" val="67"/>
      </iconSet>
    </cfRule>
    <cfRule type="iconSet" priority="2487">
      <iconSet iconSet="3Signs">
        <cfvo type="percent" val="0"/>
        <cfvo type="percent" val="33"/>
        <cfvo type="percent" val="67"/>
      </iconSet>
    </cfRule>
    <cfRule type="iconSet" priority="2488">
      <iconSet iconSet="3Signs">
        <cfvo type="percent" val="0"/>
        <cfvo type="percent" val="33"/>
        <cfvo type="percent" val="67"/>
      </iconSet>
    </cfRule>
    <cfRule type="iconSet" priority="2489">
      <iconSet iconSet="3Signs">
        <cfvo type="percent" val="0"/>
        <cfvo type="percent" val="33"/>
        <cfvo type="percent" val="67"/>
      </iconSet>
    </cfRule>
    <cfRule type="iconSet" priority="2490">
      <iconSet iconSet="3Signs">
        <cfvo type="percent" val="0"/>
        <cfvo type="percent" val="33"/>
        <cfvo type="percent" val="67"/>
      </iconSet>
    </cfRule>
    <cfRule type="iconSet" priority="2491">
      <iconSet iconSet="3Signs">
        <cfvo type="percent" val="0"/>
        <cfvo type="percent" val="33"/>
        <cfvo type="percent" val="67"/>
      </iconSet>
    </cfRule>
    <cfRule type="iconSet" priority="2492">
      <iconSet iconSet="3Signs">
        <cfvo type="percent" val="0"/>
        <cfvo type="percent" val="33"/>
        <cfvo type="percent" val="67"/>
      </iconSet>
    </cfRule>
    <cfRule type="iconSet" priority="2493">
      <iconSet iconSet="3Signs">
        <cfvo type="percent" val="0"/>
        <cfvo type="percent" val="33"/>
        <cfvo type="percent" val="67"/>
      </iconSet>
    </cfRule>
    <cfRule type="iconSet" priority="2494">
      <iconSet iconSet="3Signs">
        <cfvo type="percent" val="0"/>
        <cfvo type="percent" val="33"/>
        <cfvo type="percent" val="67"/>
      </iconSet>
    </cfRule>
    <cfRule type="iconSet" priority="2495">
      <iconSet iconSet="3Signs">
        <cfvo type="percent" val="0"/>
        <cfvo type="percent" val="33"/>
        <cfvo type="percent" val="67"/>
      </iconSet>
    </cfRule>
    <cfRule type="iconSet" priority="2496">
      <iconSet iconSet="3Signs">
        <cfvo type="percent" val="0"/>
        <cfvo type="percent" val="33"/>
        <cfvo type="percent" val="67"/>
      </iconSet>
    </cfRule>
    <cfRule type="iconSet" priority="2497">
      <iconSet iconSet="3Signs">
        <cfvo type="percent" val="0"/>
        <cfvo type="percent" val="33"/>
        <cfvo type="percent" val="67"/>
      </iconSet>
    </cfRule>
    <cfRule type="iconSet" priority="2498">
      <iconSet iconSet="3Signs">
        <cfvo type="percent" val="0"/>
        <cfvo type="percent" val="33"/>
        <cfvo type="percent" val="67"/>
      </iconSet>
    </cfRule>
    <cfRule type="iconSet" priority="2499">
      <iconSet iconSet="3Signs">
        <cfvo type="percent" val="0"/>
        <cfvo type="percent" val="33"/>
        <cfvo type="percent" val="67"/>
      </iconSet>
    </cfRule>
    <cfRule type="iconSet" priority="2500">
      <iconSet iconSet="3Signs">
        <cfvo type="percent" val="0"/>
        <cfvo type="percent" val="33"/>
        <cfvo type="percent" val="67"/>
      </iconSet>
    </cfRule>
    <cfRule type="iconSet" priority="2501">
      <iconSet iconSet="3Signs">
        <cfvo type="percent" val="0"/>
        <cfvo type="percent" val="33"/>
        <cfvo type="percent" val="67"/>
      </iconSet>
    </cfRule>
    <cfRule type="iconSet" priority="2502">
      <iconSet iconSet="3Signs">
        <cfvo type="percent" val="0"/>
        <cfvo type="percent" val="33"/>
        <cfvo type="percent" val="67"/>
      </iconSet>
    </cfRule>
    <cfRule type="iconSet" priority="2503">
      <iconSet iconSet="3Signs">
        <cfvo type="percent" val="0"/>
        <cfvo type="percent" val="33"/>
        <cfvo type="percent" val="67"/>
      </iconSet>
    </cfRule>
    <cfRule type="iconSet" priority="2504">
      <iconSet iconSet="3Signs">
        <cfvo type="percent" val="0"/>
        <cfvo type="percent" val="33"/>
        <cfvo type="percent" val="67"/>
      </iconSet>
    </cfRule>
    <cfRule type="iconSet" priority="2505">
      <iconSet iconSet="3Signs">
        <cfvo type="percent" val="0"/>
        <cfvo type="percent" val="33"/>
        <cfvo type="percent" val="67"/>
      </iconSet>
    </cfRule>
    <cfRule type="iconSet" priority="2506">
      <iconSet iconSet="3Signs">
        <cfvo type="percent" val="0"/>
        <cfvo type="percent" val="33"/>
        <cfvo type="percent" val="67"/>
      </iconSet>
    </cfRule>
    <cfRule type="iconSet" priority="2507">
      <iconSet iconSet="3Signs">
        <cfvo type="percent" val="0"/>
        <cfvo type="percent" val="33"/>
        <cfvo type="percent" val="67"/>
      </iconSet>
    </cfRule>
    <cfRule type="iconSet" priority="2508">
      <iconSet iconSet="3Signs">
        <cfvo type="percent" val="0"/>
        <cfvo type="percent" val="33"/>
        <cfvo type="percent" val="67"/>
      </iconSet>
    </cfRule>
    <cfRule type="iconSet" priority="2509">
      <iconSet iconSet="3Signs">
        <cfvo type="percent" val="0"/>
        <cfvo type="percent" val="33"/>
        <cfvo type="percent" val="67"/>
      </iconSet>
    </cfRule>
    <cfRule type="iconSet" priority="2510">
      <iconSet iconSet="3Signs">
        <cfvo type="percent" val="0"/>
        <cfvo type="percent" val="33"/>
        <cfvo type="percent" val="67"/>
      </iconSet>
    </cfRule>
    <cfRule type="iconSet" priority="2511">
      <iconSet iconSet="3Signs">
        <cfvo type="percent" val="0"/>
        <cfvo type="percent" val="33"/>
        <cfvo type="percent" val="67"/>
      </iconSet>
    </cfRule>
    <cfRule type="iconSet" priority="2512">
      <iconSet iconSet="3Signs">
        <cfvo type="percent" val="0"/>
        <cfvo type="percent" val="33"/>
        <cfvo type="percent" val="67"/>
      </iconSet>
    </cfRule>
    <cfRule type="iconSet" priority="2513">
      <iconSet iconSet="3Signs">
        <cfvo type="percent" val="0"/>
        <cfvo type="percent" val="33"/>
        <cfvo type="percent" val="67"/>
      </iconSet>
    </cfRule>
    <cfRule type="iconSet" priority="2514">
      <iconSet iconSet="3Signs">
        <cfvo type="percent" val="0"/>
        <cfvo type="percent" val="33"/>
        <cfvo type="percent" val="67"/>
      </iconSet>
    </cfRule>
    <cfRule type="iconSet" priority="2515">
      <iconSet iconSet="3Signs">
        <cfvo type="percent" val="0"/>
        <cfvo type="percent" val="33"/>
        <cfvo type="percent" val="67"/>
      </iconSet>
    </cfRule>
    <cfRule type="iconSet" priority="2516">
      <iconSet iconSet="3Signs">
        <cfvo type="percent" val="0"/>
        <cfvo type="percent" val="33"/>
        <cfvo type="percent" val="67"/>
      </iconSet>
    </cfRule>
    <cfRule type="iconSet" priority="2517">
      <iconSet iconSet="3Signs">
        <cfvo type="percent" val="0"/>
        <cfvo type="percent" val="33"/>
        <cfvo type="percent" val="67"/>
      </iconSet>
    </cfRule>
    <cfRule type="iconSet" priority="2518">
      <iconSet iconSet="3Signs">
        <cfvo type="percent" val="0"/>
        <cfvo type="percent" val="33"/>
        <cfvo type="percent" val="67"/>
      </iconSet>
    </cfRule>
    <cfRule type="iconSet" priority="2519">
      <iconSet iconSet="3Signs">
        <cfvo type="percent" val="0"/>
        <cfvo type="percent" val="33"/>
        <cfvo type="percent" val="67"/>
      </iconSet>
    </cfRule>
    <cfRule type="iconSet" priority="2520">
      <iconSet iconSet="3Signs">
        <cfvo type="percent" val="0"/>
        <cfvo type="percent" val="33"/>
        <cfvo type="percent" val="67"/>
      </iconSet>
    </cfRule>
    <cfRule type="iconSet" priority="2521">
      <iconSet iconSet="3Signs">
        <cfvo type="percent" val="0"/>
        <cfvo type="percent" val="33"/>
        <cfvo type="percent" val="67"/>
      </iconSet>
    </cfRule>
    <cfRule type="iconSet" priority="2522">
      <iconSet iconSet="3Signs">
        <cfvo type="percent" val="0"/>
        <cfvo type="percent" val="33"/>
        <cfvo type="percent" val="67"/>
      </iconSet>
    </cfRule>
    <cfRule type="iconSet" priority="2523">
      <iconSet iconSet="3Signs">
        <cfvo type="percent" val="0"/>
        <cfvo type="percent" val="33"/>
        <cfvo type="percent" val="67"/>
      </iconSet>
    </cfRule>
    <cfRule type="iconSet" priority="2524">
      <iconSet iconSet="3Signs">
        <cfvo type="percent" val="0"/>
        <cfvo type="percent" val="33"/>
        <cfvo type="percent" val="67"/>
      </iconSet>
    </cfRule>
    <cfRule type="iconSet" priority="2525">
      <iconSet iconSet="3Signs">
        <cfvo type="percent" val="0"/>
        <cfvo type="percent" val="33"/>
        <cfvo type="percent" val="67"/>
      </iconSet>
    </cfRule>
    <cfRule type="iconSet" priority="2526">
      <iconSet iconSet="3Signs">
        <cfvo type="percent" val="0"/>
        <cfvo type="percent" val="33"/>
        <cfvo type="percent" val="67"/>
      </iconSet>
    </cfRule>
    <cfRule type="iconSet" priority="2527">
      <iconSet iconSet="3Signs">
        <cfvo type="percent" val="0"/>
        <cfvo type="percent" val="33"/>
        <cfvo type="percent" val="67"/>
      </iconSet>
    </cfRule>
    <cfRule type="iconSet" priority="2528">
      <iconSet iconSet="3Signs">
        <cfvo type="percent" val="0"/>
        <cfvo type="percent" val="33"/>
        <cfvo type="percent" val="67"/>
      </iconSet>
    </cfRule>
    <cfRule type="iconSet" priority="2529">
      <iconSet iconSet="3Signs">
        <cfvo type="percent" val="0"/>
        <cfvo type="percent" val="33"/>
        <cfvo type="percent" val="67"/>
      </iconSet>
    </cfRule>
    <cfRule type="iconSet" priority="2530">
      <iconSet iconSet="3Signs">
        <cfvo type="percent" val="0"/>
        <cfvo type="percent" val="33"/>
        <cfvo type="percent" val="67"/>
      </iconSet>
    </cfRule>
    <cfRule type="iconSet" priority="2531">
      <iconSet iconSet="3Signs">
        <cfvo type="percent" val="0"/>
        <cfvo type="percent" val="33"/>
        <cfvo type="percent" val="67"/>
      </iconSet>
    </cfRule>
    <cfRule type="iconSet" priority="2532">
      <iconSet iconSet="3Signs">
        <cfvo type="percent" val="0"/>
        <cfvo type="percent" val="33"/>
        <cfvo type="percent" val="67"/>
      </iconSet>
    </cfRule>
    <cfRule type="iconSet" priority="2533">
      <iconSet iconSet="3Signs">
        <cfvo type="percent" val="0"/>
        <cfvo type="percent" val="33"/>
        <cfvo type="percent" val="67"/>
      </iconSet>
    </cfRule>
  </conditionalFormatting>
  <conditionalFormatting sqref="G39">
    <cfRule type="cellIs" dxfId="37" priority="23" operator="lessThan">
      <formula>0.6</formula>
    </cfRule>
    <cfRule type="cellIs" dxfId="36" priority="24" operator="greaterThan">
      <formula>0.7</formula>
    </cfRule>
  </conditionalFormatting>
  <conditionalFormatting sqref="G41">
    <cfRule type="cellIs" dxfId="34" priority="21" operator="lessThan">
      <formula>6.5</formula>
    </cfRule>
    <cfRule type="cellIs" dxfId="35" priority="22" operator="greaterThan">
      <formula>7.5</formula>
    </cfRule>
  </conditionalFormatting>
  <conditionalFormatting sqref="G43">
    <cfRule type="cellIs" dxfId="32" priority="1" operator="lessThan">
      <formula>6.5</formula>
    </cfRule>
    <cfRule type="cellIs" dxfId="33" priority="2" operator="greaterThan">
      <formula>7.5</formula>
    </cfRule>
  </conditionalFormatting>
  <conditionalFormatting sqref="J25">
    <cfRule type="cellIs" dxfId="31" priority="37" operator="lessThan">
      <formula>1</formula>
    </cfRule>
    <cfRule type="cellIs" dxfId="30" priority="38" operator="greaterThan">
      <formula>1.2</formula>
    </cfRule>
  </conditionalFormatting>
  <conditionalFormatting sqref="J27">
    <cfRule type="cellIs" dxfId="29" priority="36" operator="lessThan">
      <formula>140</formula>
    </cfRule>
  </conditionalFormatting>
  <conditionalFormatting sqref="J29">
    <cfRule type="cellIs" dxfId="28" priority="34" operator="lessThan">
      <formula>1.05</formula>
    </cfRule>
    <cfRule type="cellIs" dxfId="27" priority="35" operator="greaterThan">
      <formula>1.4</formula>
    </cfRule>
  </conditionalFormatting>
  <conditionalFormatting sqref="J31">
    <cfRule type="cellIs" dxfId="26" priority="32" operator="lessThan">
      <formula>0.7</formula>
    </cfRule>
    <cfRule type="cellIs" dxfId="25" priority="33" operator="greaterThan">
      <formula>1</formula>
    </cfRule>
  </conditionalFormatting>
  <conditionalFormatting sqref="J33">
    <cfRule type="cellIs" dxfId="24" priority="30" operator="lessThan">
      <formula>15</formula>
    </cfRule>
    <cfRule type="cellIs" dxfId="23" priority="31" operator="greaterThan">
      <formula>19</formula>
    </cfRule>
  </conditionalFormatting>
  <conditionalFormatting sqref="J35">
    <cfRule type="cellIs" dxfId="22" priority="28" operator="lessThan">
      <formula>6</formula>
    </cfRule>
    <cfRule type="cellIs" dxfId="21" priority="29" operator="greaterThan">
      <formula>7.5</formula>
    </cfRule>
  </conditionalFormatting>
  <conditionalFormatting sqref="J37">
    <cfRule type="cellIs" dxfId="20" priority="26" operator="lessThan">
      <formula>1.1</formula>
    </cfRule>
    <cfRule type="cellIs" dxfId="19" priority="27" operator="greaterThan">
      <formula>1.5</formula>
    </cfRule>
  </conditionalFormatting>
  <conditionalFormatting sqref="J39">
    <cfRule type="cellIs" dxfId="18" priority="25" operator="greaterThan">
      <formula>0.72</formula>
    </cfRule>
  </conditionalFormatting>
  <conditionalFormatting sqref="P44">
    <cfRule type="cellIs" dxfId="17" priority="5" operator="lessThan">
      <formula>0.82</formula>
    </cfRule>
    <cfRule type="cellIs" dxfId="16" priority="6" operator="greaterThan">
      <formula>0.88</formula>
    </cfRule>
  </conditionalFormatting>
  <conditionalFormatting sqref="S25">
    <cfRule type="cellIs" dxfId="15" priority="19" operator="lessThan">
      <formula>0.9</formula>
    </cfRule>
    <cfRule type="cellIs" dxfId="14" priority="20" operator="greaterThan">
      <formula>1.2</formula>
    </cfRule>
  </conditionalFormatting>
  <conditionalFormatting sqref="S27">
    <cfRule type="cellIs" dxfId="13" priority="17" operator="lessThan">
      <formula>145</formula>
    </cfRule>
    <cfRule type="cellIs" dxfId="12" priority="18" operator="greaterThan">
      <formula>165</formula>
    </cfRule>
  </conditionalFormatting>
  <conditionalFormatting sqref="S29">
    <cfRule type="cellIs" dxfId="11" priority="15" operator="lessThan">
      <formula>1.05</formula>
    </cfRule>
    <cfRule type="cellIs" dxfId="10" priority="16" operator="greaterThan">
      <formula>1.4</formula>
    </cfRule>
  </conditionalFormatting>
  <conditionalFormatting sqref="S31">
    <cfRule type="cellIs" dxfId="9" priority="13" operator="lessThan">
      <formula>0.71</formula>
    </cfRule>
    <cfRule type="cellIs" dxfId="8" priority="14" operator="greaterThan">
      <formula>0.9</formula>
    </cfRule>
  </conditionalFormatting>
  <conditionalFormatting sqref="S33">
    <cfRule type="cellIs" dxfId="7" priority="11" operator="lessThan">
      <formula>15</formula>
    </cfRule>
    <cfRule type="cellIs" dxfId="6" priority="12" operator="greaterThan">
      <formula>19</formula>
    </cfRule>
  </conditionalFormatting>
  <conditionalFormatting sqref="S35">
    <cfRule type="cellIs" dxfId="5" priority="9" operator="lessThan">
      <formula>6</formula>
    </cfRule>
    <cfRule type="cellIs" dxfId="4" priority="10" operator="greaterThan">
      <formula>7.5</formula>
    </cfRule>
  </conditionalFormatting>
  <conditionalFormatting sqref="S37">
    <cfRule type="cellIs" dxfId="3" priority="7" operator="lessThan">
      <formula>1.1</formula>
    </cfRule>
    <cfRule type="cellIs" dxfId="2" priority="8" operator="greaterThan">
      <formula>1.5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6012-8A79-4318-80FD-EF4886C0C8F3}">
  <dimension ref="A1:U160"/>
  <sheetViews>
    <sheetView topLeftCell="B1" workbookViewId="0">
      <selection sqref="A1:XFD1048576"/>
    </sheetView>
  </sheetViews>
  <sheetFormatPr defaultColWidth="9" defaultRowHeight="12.5" x14ac:dyDescent="0.25"/>
  <cols>
    <col min="1" max="1" width="12.6328125" style="114" hidden="1" customWidth="1"/>
    <col min="2" max="2" width="66.1796875" style="114" customWidth="1"/>
    <col min="3" max="3" width="17.54296875" style="114" hidden="1" customWidth="1"/>
    <col min="4" max="4" width="43.1796875" style="114" hidden="1" customWidth="1"/>
    <col min="5" max="5" width="64.36328125" style="114" hidden="1" customWidth="1"/>
    <col min="6" max="6" width="34.54296875" style="114" customWidth="1"/>
    <col min="7" max="7" width="9" style="114"/>
    <col min="8" max="9" width="0" style="114" hidden="1" customWidth="1"/>
    <col min="10" max="10" width="9" style="114"/>
    <col min="11" max="11" width="9.453125" style="114" bestFit="1" customWidth="1"/>
    <col min="12" max="12" width="31.453125" style="114" customWidth="1"/>
    <col min="13" max="16384" width="9" style="114"/>
  </cols>
  <sheetData>
    <row r="1" spans="1:21" ht="13" x14ac:dyDescent="0.3">
      <c r="A1" s="108" t="s">
        <v>57</v>
      </c>
      <c r="B1" s="108" t="s">
        <v>58</v>
      </c>
      <c r="C1" s="109" t="s">
        <v>59</v>
      </c>
      <c r="D1" s="109" t="s">
        <v>60</v>
      </c>
      <c r="E1" s="110" t="s">
        <v>61</v>
      </c>
      <c r="F1" s="111" t="s">
        <v>62</v>
      </c>
      <c r="G1" s="112"/>
      <c r="H1" s="112"/>
      <c r="I1" s="112"/>
      <c r="J1" s="112"/>
      <c r="K1" s="108" t="s">
        <v>63</v>
      </c>
      <c r="L1" s="113">
        <f>[1]POPULATE!H7</f>
        <v>1355</v>
      </c>
      <c r="M1" s="112"/>
      <c r="N1" s="112"/>
      <c r="O1" s="112"/>
      <c r="P1" s="112"/>
      <c r="Q1" s="112"/>
      <c r="R1" s="112"/>
      <c r="S1" s="112"/>
      <c r="T1" s="112"/>
      <c r="U1" s="112"/>
    </row>
    <row r="2" spans="1:21" ht="13" x14ac:dyDescent="0.3">
      <c r="A2" s="108">
        <v>414</v>
      </c>
      <c r="B2" s="108" t="s">
        <v>64</v>
      </c>
      <c r="C2" s="115">
        <f>VLOOKUP(A2,[2]Sheet1!$A:$B,2,)</f>
        <v>0.30690000000000001</v>
      </c>
      <c r="D2" s="115">
        <f t="shared" ref="D2:D4" si="0">C2*0.01</f>
        <v>3.0690000000000001E-3</v>
      </c>
      <c r="E2" s="116">
        <f>C2-D2</f>
        <v>0.30383100000000002</v>
      </c>
      <c r="F2" s="117">
        <f>E2</f>
        <v>0.30383100000000002</v>
      </c>
      <c r="G2" s="112"/>
      <c r="H2" s="118">
        <f>(1/E2)-(1/C2)</f>
        <v>3.2913033890550558E-2</v>
      </c>
      <c r="I2" s="118">
        <f>H2*1000</f>
        <v>32.913033890550558</v>
      </c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21" ht="13" x14ac:dyDescent="0.3">
      <c r="A3" s="108">
        <v>48</v>
      </c>
      <c r="B3" s="108" t="s">
        <v>65</v>
      </c>
      <c r="C3" s="115">
        <f>VLOOKUP(A3,[2]Sheet1!$A:$B,2,)</f>
        <v>0.37703999999999999</v>
      </c>
      <c r="D3" s="115">
        <f t="shared" si="0"/>
        <v>3.7704000000000001E-3</v>
      </c>
      <c r="E3" s="116">
        <f t="shared" ref="E3:E12" si="1">C3-D3</f>
        <v>0.37326959999999998</v>
      </c>
      <c r="F3" s="117">
        <f t="shared" ref="F3:F66" si="2">E3</f>
        <v>0.37326959999999998</v>
      </c>
      <c r="G3" s="112"/>
      <c r="H3" s="118">
        <f t="shared" ref="H3:H66" si="3">(1/E3)-(1/C3)</f>
        <v>2.6790287770555032E-2</v>
      </c>
      <c r="I3" s="118">
        <f t="shared" ref="I3:I66" si="4">H3*1000</f>
        <v>26.790287770555032</v>
      </c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</row>
    <row r="4" spans="1:21" ht="13" x14ac:dyDescent="0.3">
      <c r="A4" s="108">
        <v>512</v>
      </c>
      <c r="B4" s="108" t="s">
        <v>66</v>
      </c>
      <c r="C4" s="115">
        <f>VLOOKUP(A4,[2]Sheet1!$A:$B,2,)</f>
        <v>0.38511000000000001</v>
      </c>
      <c r="D4" s="115">
        <f t="shared" si="0"/>
        <v>3.8511000000000001E-3</v>
      </c>
      <c r="E4" s="116">
        <f t="shared" si="1"/>
        <v>0.38125890000000001</v>
      </c>
      <c r="F4" s="117">
        <f t="shared" si="2"/>
        <v>0.38125890000000001</v>
      </c>
      <c r="G4" s="112"/>
      <c r="H4" s="118">
        <f t="shared" si="3"/>
        <v>2.6228895902495442E-2</v>
      </c>
      <c r="I4" s="118">
        <f t="shared" si="4"/>
        <v>26.228895902495442</v>
      </c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</row>
    <row r="5" spans="1:21" ht="13" x14ac:dyDescent="0.3">
      <c r="A5" s="108">
        <v>400</v>
      </c>
      <c r="B5" s="108" t="s">
        <v>67</v>
      </c>
      <c r="C5" s="115">
        <f>VLOOKUP(A5,[2]Sheet1!$A:$B,2,)</f>
        <v>0.71</v>
      </c>
      <c r="D5" s="115">
        <f>C5*0.01</f>
        <v>7.0999999999999995E-3</v>
      </c>
      <c r="E5" s="116">
        <f t="shared" si="1"/>
        <v>0.70289999999999997</v>
      </c>
      <c r="F5" s="117">
        <f t="shared" si="2"/>
        <v>0.70289999999999997</v>
      </c>
      <c r="G5" s="112"/>
      <c r="H5" s="118">
        <f t="shared" si="3"/>
        <v>1.4226774790154995E-2</v>
      </c>
      <c r="I5" s="118">
        <f t="shared" si="4"/>
        <v>14.226774790154995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</row>
    <row r="6" spans="1:21" ht="13" x14ac:dyDescent="0.3">
      <c r="A6" s="108">
        <v>826</v>
      </c>
      <c r="B6" s="108" t="s">
        <v>68</v>
      </c>
      <c r="C6" s="115">
        <f>VLOOKUP(A6,[2]Sheet1!$A:$B,2,)</f>
        <v>0.73632200000000003</v>
      </c>
      <c r="D6" s="115">
        <f>C6*0.015</f>
        <v>1.104483E-2</v>
      </c>
      <c r="E6" s="116">
        <f t="shared" si="1"/>
        <v>0.72527717000000003</v>
      </c>
      <c r="F6" s="117">
        <f t="shared" si="2"/>
        <v>0.72527717000000003</v>
      </c>
      <c r="G6" s="112"/>
      <c r="H6" s="118">
        <f t="shared" si="3"/>
        <v>2.0681748468657668E-2</v>
      </c>
      <c r="I6" s="118">
        <f t="shared" si="4"/>
        <v>20.681748468657666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</row>
    <row r="7" spans="1:21" ht="13" x14ac:dyDescent="0.3">
      <c r="A7" s="108">
        <v>654</v>
      </c>
      <c r="B7" s="108" t="s">
        <v>69</v>
      </c>
      <c r="C7" s="115">
        <f>VLOOKUP(A7,[2]Sheet1!$A:$B,2,)</f>
        <v>0.73632200000000003</v>
      </c>
      <c r="D7" s="115">
        <f t="shared" ref="D7:D11" si="5">C7*0.015</f>
        <v>1.104483E-2</v>
      </c>
      <c r="E7" s="116">
        <f t="shared" si="1"/>
        <v>0.72527717000000003</v>
      </c>
      <c r="F7" s="117">
        <f t="shared" si="2"/>
        <v>0.72527717000000003</v>
      </c>
      <c r="G7" s="112"/>
      <c r="H7" s="118">
        <f t="shared" si="3"/>
        <v>2.0681748468657668E-2</v>
      </c>
      <c r="I7" s="118">
        <f t="shared" si="4"/>
        <v>20.681748468657666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</row>
    <row r="8" spans="1:21" ht="13" x14ac:dyDescent="0.3">
      <c r="A8" s="108">
        <v>292</v>
      </c>
      <c r="B8" s="108" t="s">
        <v>70</v>
      </c>
      <c r="C8" s="115">
        <f>VLOOKUP(A8,[2]Sheet1!$A:$B,2,)</f>
        <v>0.73632200000000003</v>
      </c>
      <c r="D8" s="115">
        <f t="shared" si="5"/>
        <v>1.104483E-2</v>
      </c>
      <c r="E8" s="116">
        <f t="shared" si="1"/>
        <v>0.72527717000000003</v>
      </c>
      <c r="F8" s="117">
        <f t="shared" si="2"/>
        <v>0.72527717000000003</v>
      </c>
      <c r="G8" s="112"/>
      <c r="H8" s="118">
        <f t="shared" si="3"/>
        <v>2.0681748468657668E-2</v>
      </c>
      <c r="I8" s="118">
        <f t="shared" si="4"/>
        <v>20.681748468657666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</row>
    <row r="9" spans="1:21" ht="13" x14ac:dyDescent="0.3">
      <c r="A9" s="108">
        <v>238</v>
      </c>
      <c r="B9" s="108" t="s">
        <v>71</v>
      </c>
      <c r="C9" s="115">
        <f>VLOOKUP(A9,[2]Sheet1!$A:$B,2,)</f>
        <v>0.73632200000000003</v>
      </c>
      <c r="D9" s="115">
        <f t="shared" si="5"/>
        <v>1.104483E-2</v>
      </c>
      <c r="E9" s="116">
        <f t="shared" si="1"/>
        <v>0.72527717000000003</v>
      </c>
      <c r="F9" s="117">
        <f t="shared" si="2"/>
        <v>0.72527717000000003</v>
      </c>
      <c r="G9" s="112"/>
      <c r="H9" s="118">
        <f t="shared" si="3"/>
        <v>2.0681748468657668E-2</v>
      </c>
      <c r="I9" s="118">
        <f t="shared" si="4"/>
        <v>20.681748468657666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</row>
    <row r="10" spans="1:21" ht="13" x14ac:dyDescent="0.3">
      <c r="A10" s="108">
        <v>756</v>
      </c>
      <c r="B10" s="108" t="s">
        <v>72</v>
      </c>
      <c r="C10" s="115">
        <f>VLOOKUP(A10,[2]Sheet1!$A:$B,2,)</f>
        <v>0.80659999999999998</v>
      </c>
      <c r="D10" s="115">
        <f t="shared" si="5"/>
        <v>1.2098999999999999E-2</v>
      </c>
      <c r="E10" s="116">
        <f t="shared" si="1"/>
        <v>0.79450100000000001</v>
      </c>
      <c r="F10" s="117">
        <f t="shared" si="2"/>
        <v>0.79450100000000001</v>
      </c>
      <c r="G10" s="112"/>
      <c r="H10" s="118">
        <f t="shared" si="3"/>
        <v>1.8879774852391451E-2</v>
      </c>
      <c r="I10" s="118">
        <f t="shared" si="4"/>
        <v>18.879774852391449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</row>
    <row r="11" spans="1:21" ht="13" x14ac:dyDescent="0.3">
      <c r="A11" s="108">
        <v>136</v>
      </c>
      <c r="B11" s="108" t="s">
        <v>73</v>
      </c>
      <c r="C11" s="115">
        <f>VLOOKUP(A11,[2]Sheet1!$A:$B,2,)</f>
        <v>0.83333299999999999</v>
      </c>
      <c r="D11" s="115">
        <f t="shared" si="5"/>
        <v>1.2499995E-2</v>
      </c>
      <c r="E11" s="116">
        <f t="shared" si="1"/>
        <v>0.820833005</v>
      </c>
      <c r="F11" s="117">
        <f t="shared" si="2"/>
        <v>0.820833005</v>
      </c>
      <c r="G11" s="112"/>
      <c r="H11" s="118">
        <f t="shared" si="3"/>
        <v>1.8274118984774601E-2</v>
      </c>
      <c r="I11" s="118">
        <f t="shared" si="4"/>
        <v>18.274118984774603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</row>
    <row r="12" spans="1:21" ht="13" x14ac:dyDescent="0.3">
      <c r="A12" s="108">
        <v>978</v>
      </c>
      <c r="B12" s="108" t="s">
        <v>74</v>
      </c>
      <c r="C12" s="115">
        <f>VLOOKUP(A12,[2]Sheet1!$A:$B,2,)</f>
        <v>0.85903200000000002</v>
      </c>
      <c r="D12" s="115">
        <f t="shared" ref="D12:D28" si="6">C12*0.025</f>
        <v>2.1475800000000003E-2</v>
      </c>
      <c r="E12" s="116">
        <f t="shared" si="1"/>
        <v>0.83755619999999997</v>
      </c>
      <c r="F12" s="117">
        <f t="shared" si="2"/>
        <v>0.83755619999999997</v>
      </c>
      <c r="G12" s="112"/>
      <c r="H12" s="118">
        <f t="shared" si="3"/>
        <v>2.9848743284331292E-2</v>
      </c>
      <c r="I12" s="118">
        <f t="shared" si="4"/>
        <v>29.848743284331292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</row>
    <row r="13" spans="1:21" ht="13" x14ac:dyDescent="0.3">
      <c r="A13" s="108">
        <v>590</v>
      </c>
      <c r="B13" s="108" t="s">
        <v>75</v>
      </c>
      <c r="C13" s="115">
        <f>VLOOKUP(A13,[2]Sheet1!$A:$B,2,)</f>
        <v>1</v>
      </c>
      <c r="D13" s="115">
        <f t="shared" si="6"/>
        <v>2.5000000000000001E-2</v>
      </c>
      <c r="E13" s="116">
        <f>C13-D13</f>
        <v>0.97499999999999998</v>
      </c>
      <c r="F13" s="117">
        <f t="shared" si="2"/>
        <v>0.97499999999999998</v>
      </c>
      <c r="G13" s="112"/>
      <c r="H13" s="118">
        <f t="shared" si="3"/>
        <v>2.5641025641025772E-2</v>
      </c>
      <c r="I13" s="118">
        <f t="shared" si="4"/>
        <v>25.64102564102577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</row>
    <row r="14" spans="1:21" ht="13" x14ac:dyDescent="0.3">
      <c r="A14" s="108">
        <v>44</v>
      </c>
      <c r="B14" s="108" t="s">
        <v>76</v>
      </c>
      <c r="C14" s="115">
        <f>VLOOKUP(A14,[2]Sheet1!$A:$B,2,)</f>
        <v>1</v>
      </c>
      <c r="D14" s="115">
        <f t="shared" si="6"/>
        <v>2.5000000000000001E-2</v>
      </c>
      <c r="E14" s="116">
        <f t="shared" ref="E14:E77" si="7">C14-D14</f>
        <v>0.97499999999999998</v>
      </c>
      <c r="F14" s="117">
        <f t="shared" si="2"/>
        <v>0.97499999999999998</v>
      </c>
      <c r="G14" s="112"/>
      <c r="H14" s="118">
        <f t="shared" si="3"/>
        <v>2.5641025641025772E-2</v>
      </c>
      <c r="I14" s="118">
        <f t="shared" si="4"/>
        <v>25.64102564102577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</row>
    <row r="15" spans="1:21" ht="13" x14ac:dyDescent="0.3">
      <c r="A15" s="108">
        <v>60</v>
      </c>
      <c r="B15" s="108" t="s">
        <v>77</v>
      </c>
      <c r="C15" s="115">
        <f>VLOOKUP(A15,[2]Sheet1!$A:$B,2,)</f>
        <v>1</v>
      </c>
      <c r="D15" s="115">
        <f t="shared" si="6"/>
        <v>2.5000000000000001E-2</v>
      </c>
      <c r="E15" s="116">
        <f t="shared" si="7"/>
        <v>0.97499999999999998</v>
      </c>
      <c r="F15" s="117">
        <f t="shared" si="2"/>
        <v>0.97499999999999998</v>
      </c>
      <c r="G15" s="112"/>
      <c r="H15" s="118">
        <f t="shared" si="3"/>
        <v>2.5641025641025772E-2</v>
      </c>
      <c r="I15" s="118">
        <f t="shared" si="4"/>
        <v>25.64102564102577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</row>
    <row r="16" spans="1:21" ht="13" x14ac:dyDescent="0.3">
      <c r="A16" s="108">
        <v>702</v>
      </c>
      <c r="B16" s="108" t="s">
        <v>78</v>
      </c>
      <c r="C16" s="115">
        <f>VLOOKUP(A16,[2]Sheet1!$A:$B,2,)</f>
        <v>1.2725</v>
      </c>
      <c r="D16" s="115">
        <f t="shared" si="6"/>
        <v>3.18125E-2</v>
      </c>
      <c r="E16" s="116">
        <f>C16-D16</f>
        <v>1.2406874999999999</v>
      </c>
      <c r="F16" s="117">
        <f t="shared" si="2"/>
        <v>1.2406874999999999</v>
      </c>
      <c r="G16" s="112"/>
      <c r="H16" s="118">
        <f t="shared" si="3"/>
        <v>2.015011838194547E-2</v>
      </c>
      <c r="I16" s="118">
        <f t="shared" si="4"/>
        <v>20.150118381945468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</row>
    <row r="17" spans="1:21" ht="13" x14ac:dyDescent="0.3">
      <c r="A17" s="108">
        <v>96</v>
      </c>
      <c r="B17" s="108" t="s">
        <v>79</v>
      </c>
      <c r="C17" s="115">
        <f>VLOOKUP(A17,[2]Sheet1!$A:$B,2,)</f>
        <v>1.2725</v>
      </c>
      <c r="D17" s="115">
        <f t="shared" si="6"/>
        <v>3.18125E-2</v>
      </c>
      <c r="E17" s="116">
        <f t="shared" si="7"/>
        <v>1.2406874999999999</v>
      </c>
      <c r="F17" s="117">
        <f t="shared" si="2"/>
        <v>1.2406874999999999</v>
      </c>
      <c r="G17" s="112"/>
      <c r="H17" s="118">
        <f t="shared" si="3"/>
        <v>2.015011838194547E-2</v>
      </c>
      <c r="I17" s="118">
        <f t="shared" si="4"/>
        <v>20.150118381945468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</row>
    <row r="18" spans="1:21" ht="13" x14ac:dyDescent="0.3">
      <c r="A18" s="108">
        <v>124</v>
      </c>
      <c r="B18" s="108" t="s">
        <v>80</v>
      </c>
      <c r="C18" s="115">
        <f>VLOOKUP(A18,[2]Sheet1!$A:$B,2,)</f>
        <v>1.3895999999999999</v>
      </c>
      <c r="D18" s="115">
        <f t="shared" si="6"/>
        <v>3.474E-2</v>
      </c>
      <c r="E18" s="116">
        <f t="shared" si="7"/>
        <v>1.35486</v>
      </c>
      <c r="F18" s="117">
        <f t="shared" si="2"/>
        <v>1.35486</v>
      </c>
      <c r="G18" s="112"/>
      <c r="H18" s="118">
        <f t="shared" si="3"/>
        <v>1.8452090990951131E-2</v>
      </c>
      <c r="I18" s="118">
        <f t="shared" si="4"/>
        <v>18.452090990951131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1:21" ht="13" x14ac:dyDescent="0.3">
      <c r="A19" s="108">
        <v>36</v>
      </c>
      <c r="B19" s="108" t="s">
        <v>81</v>
      </c>
      <c r="C19" s="115">
        <f>VLOOKUP(A19,[2]Sheet1!$A:$B,2,)</f>
        <v>1.3984049999999999</v>
      </c>
      <c r="D19" s="115">
        <f t="shared" si="6"/>
        <v>3.4960125000000002E-2</v>
      </c>
      <c r="E19" s="116">
        <f t="shared" si="7"/>
        <v>1.3634448749999999</v>
      </c>
      <c r="F19" s="117">
        <f t="shared" si="2"/>
        <v>1.3634448749999999</v>
      </c>
      <c r="G19" s="112"/>
      <c r="H19" s="118">
        <f t="shared" si="3"/>
        <v>1.8335908153235714E-2</v>
      </c>
      <c r="I19" s="118">
        <f t="shared" si="4"/>
        <v>18.335908153235714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</row>
    <row r="20" spans="1:21" ht="13" x14ac:dyDescent="0.3">
      <c r="A20" s="108">
        <v>944</v>
      </c>
      <c r="B20" s="108" t="s">
        <v>82</v>
      </c>
      <c r="C20" s="115">
        <f>VLOOKUP(A20,[2]Sheet1!$A:$B,2,)</f>
        <v>1.7</v>
      </c>
      <c r="D20" s="115">
        <f t="shared" si="6"/>
        <v>4.2500000000000003E-2</v>
      </c>
      <c r="E20" s="116">
        <f t="shared" si="7"/>
        <v>1.6575</v>
      </c>
      <c r="F20" s="117">
        <f t="shared" si="2"/>
        <v>1.6575</v>
      </c>
      <c r="G20" s="112"/>
      <c r="H20" s="118">
        <f t="shared" si="3"/>
        <v>1.5082956259426794E-2</v>
      </c>
      <c r="I20" s="118">
        <f t="shared" si="4"/>
        <v>15.082956259426794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</row>
    <row r="21" spans="1:21" ht="13" x14ac:dyDescent="0.3">
      <c r="A21" s="108">
        <v>977</v>
      </c>
      <c r="B21" s="108" t="s">
        <v>83</v>
      </c>
      <c r="C21" s="115">
        <f>VLOOKUP(A21,[2]Sheet1!$A:$B,2,)</f>
        <v>1.680121</v>
      </c>
      <c r="D21" s="115">
        <f t="shared" si="6"/>
        <v>4.2003024999999999E-2</v>
      </c>
      <c r="E21" s="116">
        <f t="shared" si="7"/>
        <v>1.6381179749999999</v>
      </c>
      <c r="F21" s="117">
        <f t="shared" si="2"/>
        <v>1.6381179749999999</v>
      </c>
      <c r="G21" s="112"/>
      <c r="H21" s="118">
        <f t="shared" si="3"/>
        <v>1.526141607719067E-2</v>
      </c>
      <c r="I21" s="118">
        <f t="shared" si="4"/>
        <v>15.26141607719067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</row>
    <row r="22" spans="1:21" ht="13" x14ac:dyDescent="0.3">
      <c r="A22" s="108">
        <v>554</v>
      </c>
      <c r="B22" s="108" t="s">
        <v>84</v>
      </c>
      <c r="C22" s="115">
        <f>VLOOKUP(A22,[2]Sheet1!$A:$B,2,)</f>
        <v>1.686056</v>
      </c>
      <c r="D22" s="115">
        <f t="shared" si="6"/>
        <v>4.2151400000000006E-2</v>
      </c>
      <c r="E22" s="116">
        <f t="shared" si="7"/>
        <v>1.6439045999999999</v>
      </c>
      <c r="F22" s="117">
        <f t="shared" si="2"/>
        <v>1.6439045999999999</v>
      </c>
      <c r="G22" s="112"/>
      <c r="H22" s="118">
        <f t="shared" si="3"/>
        <v>1.5207695142406719E-2</v>
      </c>
      <c r="I22" s="118">
        <f t="shared" si="4"/>
        <v>15.207695142406719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</row>
    <row r="23" spans="1:21" ht="13" x14ac:dyDescent="0.3">
      <c r="A23" s="108">
        <v>533</v>
      </c>
      <c r="B23" s="108" t="s">
        <v>85</v>
      </c>
      <c r="C23" s="115">
        <f>VLOOKUP(A23,[2]Sheet1!$A:$B,2,)</f>
        <v>1.79</v>
      </c>
      <c r="D23" s="115">
        <f t="shared" si="6"/>
        <v>4.4750000000000005E-2</v>
      </c>
      <c r="E23" s="116">
        <f t="shared" si="7"/>
        <v>1.74525</v>
      </c>
      <c r="F23" s="117">
        <f t="shared" si="2"/>
        <v>1.74525</v>
      </c>
      <c r="G23" s="112"/>
      <c r="H23" s="118">
        <f t="shared" si="3"/>
        <v>1.4324595330181933E-2</v>
      </c>
      <c r="I23" s="118">
        <f t="shared" si="4"/>
        <v>14.324595330181932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</row>
    <row r="24" spans="1:21" ht="13" x14ac:dyDescent="0.3">
      <c r="A24" s="108">
        <v>532</v>
      </c>
      <c r="B24" s="108" t="s">
        <v>86</v>
      </c>
      <c r="C24" s="115">
        <f>VLOOKUP(A24,[2]Sheet1!$A:$B,2,)</f>
        <v>1.79</v>
      </c>
      <c r="D24" s="115">
        <f t="shared" si="6"/>
        <v>4.4750000000000005E-2</v>
      </c>
      <c r="E24" s="116">
        <f t="shared" si="7"/>
        <v>1.74525</v>
      </c>
      <c r="F24" s="117">
        <f t="shared" si="2"/>
        <v>1.74525</v>
      </c>
      <c r="G24" s="112"/>
      <c r="H24" s="118">
        <f t="shared" si="3"/>
        <v>1.4324595330181933E-2</v>
      </c>
      <c r="I24" s="118">
        <f t="shared" si="4"/>
        <v>14.324595330181932</v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</row>
    <row r="25" spans="1:21" ht="13" x14ac:dyDescent="0.3">
      <c r="A25" s="108">
        <v>52</v>
      </c>
      <c r="B25" s="108" t="s">
        <v>87</v>
      </c>
      <c r="C25" s="115">
        <f>VLOOKUP(A25,[2]Sheet1!$A:$B,2,)</f>
        <v>1.99</v>
      </c>
      <c r="D25" s="115">
        <f t="shared" si="6"/>
        <v>4.9750000000000003E-2</v>
      </c>
      <c r="E25" s="116">
        <f t="shared" si="7"/>
        <v>1.94025</v>
      </c>
      <c r="F25" s="117">
        <f t="shared" si="2"/>
        <v>1.94025</v>
      </c>
      <c r="G25" s="112"/>
      <c r="H25" s="118">
        <f t="shared" si="3"/>
        <v>1.2884937508053085E-2</v>
      </c>
      <c r="I25" s="118">
        <f t="shared" si="4"/>
        <v>12.884937508053085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</row>
    <row r="26" spans="1:21" ht="13" x14ac:dyDescent="0.3">
      <c r="A26" s="108">
        <v>84</v>
      </c>
      <c r="B26" s="108" t="s">
        <v>88</v>
      </c>
      <c r="C26" s="115">
        <f>VLOOKUP(A26,[2]Sheet1!$A:$B,2,)</f>
        <v>2</v>
      </c>
      <c r="D26" s="115">
        <f t="shared" si="6"/>
        <v>0.05</v>
      </c>
      <c r="E26" s="116">
        <f t="shared" si="7"/>
        <v>1.95</v>
      </c>
      <c r="F26" s="117">
        <f t="shared" si="2"/>
        <v>1.95</v>
      </c>
      <c r="G26" s="112"/>
      <c r="H26" s="118">
        <f t="shared" si="3"/>
        <v>1.2820512820512886E-2</v>
      </c>
      <c r="I26" s="118">
        <f t="shared" si="4"/>
        <v>12.820512820512885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</row>
    <row r="27" spans="1:21" ht="13" x14ac:dyDescent="0.3">
      <c r="A27" s="108">
        <v>242</v>
      </c>
      <c r="B27" s="108" t="s">
        <v>89</v>
      </c>
      <c r="C27" s="115">
        <f>VLOOKUP(A27,[2]Sheet1!$A:$B,2,)</f>
        <v>2.17198</v>
      </c>
      <c r="D27" s="115">
        <f t="shared" si="6"/>
        <v>5.4299500000000001E-2</v>
      </c>
      <c r="E27" s="116">
        <f t="shared" si="7"/>
        <v>2.1176805000000001</v>
      </c>
      <c r="F27" s="117">
        <f t="shared" si="2"/>
        <v>2.1176805000000001</v>
      </c>
      <c r="G27" s="112"/>
      <c r="H27" s="118">
        <f t="shared" si="3"/>
        <v>1.1805369129101351E-2</v>
      </c>
      <c r="I27" s="118">
        <f t="shared" si="4"/>
        <v>11.805369129101351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</row>
    <row r="28" spans="1:21" ht="13" x14ac:dyDescent="0.3">
      <c r="A28" s="108">
        <v>776</v>
      </c>
      <c r="B28" s="108" t="s">
        <v>90</v>
      </c>
      <c r="C28" s="115">
        <f>VLOOKUP(A28,[2]Sheet1!$A:$B,2,)</f>
        <v>2.2995670000000001</v>
      </c>
      <c r="D28" s="115">
        <f t="shared" si="6"/>
        <v>5.7489175000000003E-2</v>
      </c>
      <c r="E28" s="116">
        <f t="shared" si="7"/>
        <v>2.242077825</v>
      </c>
      <c r="F28" s="117">
        <f t="shared" si="2"/>
        <v>2.242077825</v>
      </c>
      <c r="G28" s="112"/>
      <c r="H28" s="118">
        <f t="shared" si="3"/>
        <v>1.115037119641471E-2</v>
      </c>
      <c r="I28" s="118">
        <f t="shared" si="4"/>
        <v>11.15037119641471</v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</row>
    <row r="29" spans="1:21" ht="13" x14ac:dyDescent="0.3">
      <c r="A29" s="108">
        <v>981</v>
      </c>
      <c r="B29" s="108" t="s">
        <v>91</v>
      </c>
      <c r="C29" s="115">
        <f>VLOOKUP(A29,[2]Sheet1!$A:$B,2,)</f>
        <v>2.5750000000000002</v>
      </c>
      <c r="D29" s="115">
        <f>C29*0.03</f>
        <v>7.7249999999999999E-2</v>
      </c>
      <c r="E29" s="116">
        <f t="shared" si="7"/>
        <v>2.4977500000000004</v>
      </c>
      <c r="F29" s="117">
        <f t="shared" si="2"/>
        <v>2.4977500000000004</v>
      </c>
      <c r="G29" s="112"/>
      <c r="H29" s="118">
        <f t="shared" si="3"/>
        <v>1.2010809728755845E-2</v>
      </c>
      <c r="I29" s="118">
        <f t="shared" si="4"/>
        <v>12.010809728755845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</row>
    <row r="30" spans="1:21" ht="13" x14ac:dyDescent="0.3">
      <c r="A30" s="108">
        <v>882</v>
      </c>
      <c r="B30" s="108" t="s">
        <v>92</v>
      </c>
      <c r="C30" s="115">
        <f>VLOOKUP(A30,[2]Sheet1!$A:$B,2,)</f>
        <v>2.6476839999999999</v>
      </c>
      <c r="D30" s="115">
        <f t="shared" ref="D30:D34" si="8">C30*0.03</f>
        <v>7.9430519999999991E-2</v>
      </c>
      <c r="E30" s="116">
        <f t="shared" si="7"/>
        <v>2.5682534800000001</v>
      </c>
      <c r="F30" s="117">
        <f t="shared" si="2"/>
        <v>2.5682534800000001</v>
      </c>
      <c r="G30" s="112"/>
      <c r="H30" s="118">
        <f t="shared" si="3"/>
        <v>1.1681089983376525E-2</v>
      </c>
      <c r="I30" s="118">
        <f t="shared" si="4"/>
        <v>11.681089983376525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</row>
    <row r="31" spans="1:21" ht="13" x14ac:dyDescent="0.3">
      <c r="A31" s="108">
        <v>951</v>
      </c>
      <c r="B31" s="108" t="s">
        <v>93</v>
      </c>
      <c r="C31" s="115">
        <f>VLOOKUP(A31,[2]Sheet1!$A:$B,2,)</f>
        <v>2.6882000000000001</v>
      </c>
      <c r="D31" s="115">
        <f t="shared" si="8"/>
        <v>8.0645999999999995E-2</v>
      </c>
      <c r="E31" s="116">
        <f t="shared" si="7"/>
        <v>2.6075540000000004</v>
      </c>
      <c r="F31" s="117">
        <f t="shared" si="2"/>
        <v>2.6075540000000004</v>
      </c>
      <c r="G31" s="112"/>
      <c r="H31" s="118">
        <f t="shared" si="3"/>
        <v>1.150503498681138E-2</v>
      </c>
      <c r="I31" s="118">
        <f t="shared" si="4"/>
        <v>11.505034986811379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</row>
    <row r="32" spans="1:21" ht="13" x14ac:dyDescent="0.3">
      <c r="A32" s="108">
        <v>933</v>
      </c>
      <c r="B32" s="108" t="s">
        <v>94</v>
      </c>
      <c r="C32" s="115">
        <f>VLOOKUP(A32,[2]Sheet1!$A:$B,2,)</f>
        <v>3.0045999999999999</v>
      </c>
      <c r="D32" s="115">
        <f t="shared" si="8"/>
        <v>9.0137999999999996E-2</v>
      </c>
      <c r="E32" s="116">
        <f t="shared" si="7"/>
        <v>2.9144619999999999</v>
      </c>
      <c r="F32" s="117">
        <f t="shared" si="2"/>
        <v>2.9144619999999999</v>
      </c>
      <c r="G32" s="112"/>
      <c r="H32" s="118">
        <f t="shared" si="3"/>
        <v>1.0293494991528485E-2</v>
      </c>
      <c r="I32" s="118">
        <f t="shared" si="4"/>
        <v>10.293494991528485</v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</row>
    <row r="33" spans="1:21" ht="13" x14ac:dyDescent="0.3">
      <c r="A33" s="108">
        <v>788</v>
      </c>
      <c r="B33" s="108" t="s">
        <v>95</v>
      </c>
      <c r="C33" s="115">
        <f>VLOOKUP(A33,[2]Sheet1!$A:$B,2,)</f>
        <v>2.9119999999999999</v>
      </c>
      <c r="D33" s="115">
        <f t="shared" si="8"/>
        <v>8.7359999999999993E-2</v>
      </c>
      <c r="E33" s="116">
        <f t="shared" si="7"/>
        <v>2.82464</v>
      </c>
      <c r="F33" s="117">
        <f t="shared" si="2"/>
        <v>2.82464</v>
      </c>
      <c r="G33" s="112"/>
      <c r="H33" s="118">
        <f t="shared" si="3"/>
        <v>1.0620822476492597E-2</v>
      </c>
      <c r="I33" s="118">
        <f t="shared" si="4"/>
        <v>10.620822476492597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</row>
    <row r="34" spans="1:21" ht="13" x14ac:dyDescent="0.3">
      <c r="A34" s="108">
        <v>376</v>
      </c>
      <c r="B34" s="108" t="s">
        <v>96</v>
      </c>
      <c r="C34" s="115">
        <f>VLOOKUP(A34,[2]Sheet1!$A:$B,2,)</f>
        <v>2.9853999999999998</v>
      </c>
      <c r="D34" s="115">
        <f t="shared" si="8"/>
        <v>8.9561999999999989E-2</v>
      </c>
      <c r="E34" s="116">
        <f t="shared" si="7"/>
        <v>2.8958379999999999</v>
      </c>
      <c r="F34" s="117">
        <f t="shared" si="2"/>
        <v>2.8958379999999999</v>
      </c>
      <c r="G34" s="112"/>
      <c r="H34" s="118">
        <f t="shared" si="3"/>
        <v>1.0359695535454683E-2</v>
      </c>
      <c r="I34" s="118">
        <f t="shared" si="4"/>
        <v>10.359695535454684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</row>
    <row r="35" spans="1:21" ht="13" x14ac:dyDescent="0.3">
      <c r="A35" s="108">
        <v>604</v>
      </c>
      <c r="B35" s="108" t="s">
        <v>97</v>
      </c>
      <c r="C35" s="115">
        <f>VLOOKUP(A35,[2]Sheet1!$A:$B,2,)</f>
        <v>3.3567</v>
      </c>
      <c r="D35" s="115">
        <f>C35*0.035</f>
        <v>0.11748450000000001</v>
      </c>
      <c r="E35" s="116">
        <f t="shared" si="7"/>
        <v>3.2392154999999998</v>
      </c>
      <c r="F35" s="117">
        <f t="shared" si="2"/>
        <v>3.2392154999999998</v>
      </c>
      <c r="G35" s="112"/>
      <c r="H35" s="118">
        <f t="shared" si="3"/>
        <v>1.0805085367120548E-2</v>
      </c>
      <c r="I35" s="118">
        <f t="shared" si="4"/>
        <v>10.805085367120547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</row>
    <row r="36" spans="1:21" ht="13" x14ac:dyDescent="0.3">
      <c r="A36" s="108">
        <v>934</v>
      </c>
      <c r="B36" s="108" t="s">
        <v>98</v>
      </c>
      <c r="C36" s="115">
        <f>VLOOKUP(A36,[2]Sheet1!$A:$B,2,)</f>
        <v>3.5045500000000001</v>
      </c>
      <c r="D36" s="115">
        <f t="shared" ref="D36:D42" si="9">C36*0.035</f>
        <v>0.12265925000000001</v>
      </c>
      <c r="E36" s="116">
        <f t="shared" si="7"/>
        <v>3.3818907500000002</v>
      </c>
      <c r="F36" s="117">
        <f t="shared" si="2"/>
        <v>3.3818907500000002</v>
      </c>
      <c r="G36" s="112"/>
      <c r="H36" s="118">
        <f t="shared" si="3"/>
        <v>1.0349240288143546E-2</v>
      </c>
      <c r="I36" s="118">
        <f t="shared" si="4"/>
        <v>10.349240288143546</v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</row>
    <row r="37" spans="1:21" ht="13" x14ac:dyDescent="0.3">
      <c r="A37" s="108">
        <v>634</v>
      </c>
      <c r="B37" s="108" t="s">
        <v>99</v>
      </c>
      <c r="C37" s="115">
        <f>VLOOKUP(A37,[2]Sheet1!$A:$B,2,)</f>
        <v>3.64</v>
      </c>
      <c r="D37" s="115">
        <f t="shared" si="9"/>
        <v>0.12740000000000001</v>
      </c>
      <c r="E37" s="116">
        <f t="shared" si="7"/>
        <v>3.5125999999999999</v>
      </c>
      <c r="F37" s="117">
        <f t="shared" si="2"/>
        <v>3.5125999999999999</v>
      </c>
      <c r="G37" s="112"/>
      <c r="H37" s="118">
        <f t="shared" si="3"/>
        <v>9.9641291351136307E-3</v>
      </c>
      <c r="I37" s="118">
        <f t="shared" si="4"/>
        <v>9.9641291351136303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</row>
    <row r="38" spans="1:21" ht="13" x14ac:dyDescent="0.3">
      <c r="A38" s="108">
        <v>784</v>
      </c>
      <c r="B38" s="108" t="s">
        <v>100</v>
      </c>
      <c r="C38" s="115">
        <f>VLOOKUP(A38,[2]Sheet1!$A:$B,2,)</f>
        <v>3.6737000000000002</v>
      </c>
      <c r="D38" s="115">
        <f t="shared" si="9"/>
        <v>0.12857950000000001</v>
      </c>
      <c r="E38" s="116">
        <f t="shared" si="7"/>
        <v>3.5451205000000003</v>
      </c>
      <c r="F38" s="117">
        <f t="shared" si="2"/>
        <v>3.5451205000000003</v>
      </c>
      <c r="G38" s="112"/>
      <c r="H38" s="118">
        <f t="shared" si="3"/>
        <v>9.872725059698273E-3</v>
      </c>
      <c r="I38" s="118">
        <f t="shared" si="4"/>
        <v>9.8727250596982721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</row>
    <row r="39" spans="1:21" ht="13" x14ac:dyDescent="0.3">
      <c r="A39" s="108">
        <v>682</v>
      </c>
      <c r="B39" s="108" t="s">
        <v>101</v>
      </c>
      <c r="C39" s="115">
        <f>VLOOKUP(A39,[2]Sheet1!$A:$B,2,)</f>
        <v>3.7557</v>
      </c>
      <c r="D39" s="115">
        <f t="shared" si="9"/>
        <v>0.13144950000000002</v>
      </c>
      <c r="E39" s="116">
        <f t="shared" si="7"/>
        <v>3.6242505</v>
      </c>
      <c r="F39" s="117">
        <f t="shared" si="2"/>
        <v>3.6242505</v>
      </c>
      <c r="G39" s="112"/>
      <c r="H39" s="118">
        <f t="shared" si="3"/>
        <v>9.6571691167594564E-3</v>
      </c>
      <c r="I39" s="118">
        <f t="shared" si="4"/>
        <v>9.6571691167594569</v>
      </c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</row>
    <row r="40" spans="1:21" ht="13" x14ac:dyDescent="0.3">
      <c r="A40" s="108">
        <v>985</v>
      </c>
      <c r="B40" s="108" t="s">
        <v>102</v>
      </c>
      <c r="C40" s="115">
        <f>VLOOKUP(A40,[2]Sheet1!$A:$B,2,)</f>
        <v>3.7059000000000002</v>
      </c>
      <c r="D40" s="115">
        <f t="shared" si="9"/>
        <v>0.12970650000000003</v>
      </c>
      <c r="E40" s="116">
        <f t="shared" si="7"/>
        <v>3.5761935</v>
      </c>
      <c r="F40" s="117">
        <f t="shared" si="2"/>
        <v>3.5761935</v>
      </c>
      <c r="G40" s="112"/>
      <c r="H40" s="118">
        <f t="shared" si="3"/>
        <v>9.7869424571125907E-3</v>
      </c>
      <c r="I40" s="118">
        <f t="shared" si="4"/>
        <v>9.7869424571125911</v>
      </c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</row>
    <row r="41" spans="1:21" ht="13" x14ac:dyDescent="0.3">
      <c r="A41" s="108">
        <v>458</v>
      </c>
      <c r="B41" s="108" t="s">
        <v>103</v>
      </c>
      <c r="C41" s="115">
        <f>VLOOKUP(A41,[2]Sheet1!$A:$B,2,)</f>
        <v>4.0469999999999997</v>
      </c>
      <c r="D41" s="115">
        <f t="shared" si="9"/>
        <v>0.14164499999999999</v>
      </c>
      <c r="E41" s="116">
        <f t="shared" si="7"/>
        <v>3.9053549999999997</v>
      </c>
      <c r="F41" s="117">
        <f t="shared" si="2"/>
        <v>3.9053549999999997</v>
      </c>
      <c r="G41" s="112"/>
      <c r="H41" s="118">
        <f t="shared" si="3"/>
        <v>8.9620533856717144E-3</v>
      </c>
      <c r="I41" s="118">
        <f t="shared" si="4"/>
        <v>8.9620533856717142</v>
      </c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</row>
    <row r="42" spans="1:21" ht="13" x14ac:dyDescent="0.3">
      <c r="A42" s="108">
        <v>598</v>
      </c>
      <c r="B42" s="108" t="s">
        <v>104</v>
      </c>
      <c r="C42" s="115">
        <f>VLOOKUP(A42,[2]Sheet1!$A:$B,2,)</f>
        <v>4.4286979999999998</v>
      </c>
      <c r="D42" s="115">
        <f t="shared" si="9"/>
        <v>0.15500443</v>
      </c>
      <c r="E42" s="116">
        <f t="shared" si="7"/>
        <v>4.2736935699999998</v>
      </c>
      <c r="F42" s="117">
        <f t="shared" si="2"/>
        <v>4.2736935699999998</v>
      </c>
      <c r="G42" s="112"/>
      <c r="H42" s="118">
        <f t="shared" si="3"/>
        <v>8.1896372369065218E-3</v>
      </c>
      <c r="I42" s="118">
        <f t="shared" si="4"/>
        <v>8.1896372369065222</v>
      </c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</row>
    <row r="43" spans="1:21" ht="13" x14ac:dyDescent="0.3">
      <c r="A43" s="108">
        <v>946</v>
      </c>
      <c r="B43" s="108" t="s">
        <v>105</v>
      </c>
      <c r="C43" s="115">
        <f>VLOOKUP(A43,[2]Sheet1!$A:$B,2,)</f>
        <v>4.5190000000000001</v>
      </c>
      <c r="D43" s="115">
        <f>C43*0.04</f>
        <v>0.18076</v>
      </c>
      <c r="E43" s="116">
        <f t="shared" si="7"/>
        <v>4.3382399999999999</v>
      </c>
      <c r="F43" s="117">
        <f t="shared" si="2"/>
        <v>4.3382399999999999</v>
      </c>
      <c r="G43" s="112"/>
      <c r="H43" s="118">
        <f t="shared" si="3"/>
        <v>9.2203289813380662E-3</v>
      </c>
      <c r="I43" s="118">
        <f t="shared" si="4"/>
        <v>9.2203289813380671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</row>
    <row r="44" spans="1:21" ht="13" x14ac:dyDescent="0.3">
      <c r="A44" s="108">
        <v>986</v>
      </c>
      <c r="B44" s="108" t="s">
        <v>106</v>
      </c>
      <c r="C44" s="115">
        <f>VLOOKUP(A44,[2]Sheet1!$A:$B,2,)</f>
        <v>5.1673</v>
      </c>
      <c r="D44" s="115">
        <f t="shared" ref="D44:D57" si="10">C44*0.04</f>
        <v>0.20669200000000001</v>
      </c>
      <c r="E44" s="116">
        <f t="shared" si="7"/>
        <v>4.9606079999999997</v>
      </c>
      <c r="F44" s="117">
        <f t="shared" si="2"/>
        <v>4.9606079999999997</v>
      </c>
      <c r="G44" s="112"/>
      <c r="H44" s="118">
        <f t="shared" si="3"/>
        <v>8.0635276966049552E-3</v>
      </c>
      <c r="I44" s="118">
        <f t="shared" si="4"/>
        <v>8.0635276966049556</v>
      </c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5" spans="1:21" ht="13" x14ac:dyDescent="0.3">
      <c r="A45" s="108">
        <v>434</v>
      </c>
      <c r="B45" s="108" t="s">
        <v>107</v>
      </c>
      <c r="C45" s="115">
        <f>VLOOKUP(A45,[2]Sheet1!$A:$B,2,)</f>
        <v>6.3394950000000003</v>
      </c>
      <c r="D45" s="115">
        <f t="shared" si="10"/>
        <v>0.25357980000000002</v>
      </c>
      <c r="E45" s="116">
        <f t="shared" si="7"/>
        <v>6.0859152000000005</v>
      </c>
      <c r="F45" s="117">
        <f t="shared" si="2"/>
        <v>6.0859152000000005</v>
      </c>
      <c r="G45" s="112"/>
      <c r="H45" s="118">
        <f t="shared" si="3"/>
        <v>6.5725529662326032E-3</v>
      </c>
      <c r="I45" s="118">
        <f t="shared" si="4"/>
        <v>6.5725529662326032</v>
      </c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</row>
    <row r="46" spans="1:21" ht="13" x14ac:dyDescent="0.3">
      <c r="A46" s="108">
        <v>208</v>
      </c>
      <c r="B46" s="108" t="s">
        <v>108</v>
      </c>
      <c r="C46" s="115">
        <f>VLOOKUP(A46,[2]Sheet1!$A:$B,2,)</f>
        <v>6.4218000000000002</v>
      </c>
      <c r="D46" s="115">
        <f t="shared" si="10"/>
        <v>0.25687199999999999</v>
      </c>
      <c r="E46" s="116">
        <f t="shared" si="7"/>
        <v>6.1649279999999997</v>
      </c>
      <c r="F46" s="117">
        <f t="shared" si="2"/>
        <v>6.1649279999999997</v>
      </c>
      <c r="G46" s="112"/>
      <c r="H46" s="118">
        <f t="shared" si="3"/>
        <v>6.4883158408338415E-3</v>
      </c>
      <c r="I46" s="118">
        <f t="shared" si="4"/>
        <v>6.4883158408338417</v>
      </c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</row>
    <row r="47" spans="1:21" ht="13" x14ac:dyDescent="0.3">
      <c r="A47" s="108">
        <v>780</v>
      </c>
      <c r="B47" s="108" t="s">
        <v>109</v>
      </c>
      <c r="C47" s="115">
        <f>VLOOKUP(A47,[2]Sheet1!$A:$B,2,)</f>
        <v>6.7635503000000003</v>
      </c>
      <c r="D47" s="115">
        <f t="shared" si="10"/>
        <v>0.270542012</v>
      </c>
      <c r="E47" s="116">
        <f t="shared" si="7"/>
        <v>6.4930082880000004</v>
      </c>
      <c r="F47" s="117">
        <f t="shared" si="2"/>
        <v>6.4930082880000004</v>
      </c>
      <c r="G47" s="112"/>
      <c r="H47" s="118">
        <f t="shared" si="3"/>
        <v>6.160472653935406E-3</v>
      </c>
      <c r="I47" s="118">
        <f t="shared" si="4"/>
        <v>6.1604726539354058</v>
      </c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</row>
    <row r="48" spans="1:21" ht="13" x14ac:dyDescent="0.3">
      <c r="A48" s="108">
        <v>156</v>
      </c>
      <c r="B48" s="108" t="s">
        <v>110</v>
      </c>
      <c r="C48" s="115">
        <f>VLOOKUP(A48,[2]Sheet1!$A:$B,2,)</f>
        <v>6.7233000000000001</v>
      </c>
      <c r="D48" s="115">
        <f t="shared" si="10"/>
        <v>0.268932</v>
      </c>
      <c r="E48" s="116">
        <f t="shared" si="7"/>
        <v>6.4543679999999997</v>
      </c>
      <c r="F48" s="117">
        <f t="shared" si="2"/>
        <v>6.4543679999999997</v>
      </c>
      <c r="G48" s="112"/>
      <c r="H48" s="118">
        <f t="shared" si="3"/>
        <v>6.197353482168988E-3</v>
      </c>
      <c r="I48" s="118">
        <f t="shared" si="4"/>
        <v>6.197353482168988</v>
      </c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</row>
    <row r="49" spans="1:21" ht="13" x14ac:dyDescent="0.3">
      <c r="A49" s="108">
        <v>320</v>
      </c>
      <c r="B49" s="108" t="s">
        <v>111</v>
      </c>
      <c r="C49" s="115">
        <f>VLOOKUP(A49,[2]Sheet1!$A:$B,2,)</f>
        <v>7.6434480000000002</v>
      </c>
      <c r="D49" s="115">
        <f t="shared" si="10"/>
        <v>0.30573792</v>
      </c>
      <c r="E49" s="116">
        <f t="shared" si="7"/>
        <v>7.3377100799999999</v>
      </c>
      <c r="F49" s="117">
        <f t="shared" si="2"/>
        <v>7.3377100799999999</v>
      </c>
      <c r="G49" s="112"/>
      <c r="H49" s="118">
        <f t="shared" si="3"/>
        <v>5.4512919649177538E-3</v>
      </c>
      <c r="I49" s="118">
        <f t="shared" si="4"/>
        <v>5.451291964917754</v>
      </c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</row>
    <row r="50" spans="1:21" ht="13" x14ac:dyDescent="0.3">
      <c r="A50" s="108">
        <v>90</v>
      </c>
      <c r="B50" s="108" t="s">
        <v>112</v>
      </c>
      <c r="C50" s="115">
        <f>VLOOKUP(A50,[2]Sheet1!$A:$B,2,)</f>
        <v>7.7540864999999997</v>
      </c>
      <c r="D50" s="115">
        <f t="shared" si="10"/>
        <v>0.31016346</v>
      </c>
      <c r="E50" s="116">
        <f t="shared" si="7"/>
        <v>7.4439230399999996</v>
      </c>
      <c r="F50" s="117">
        <f t="shared" si="2"/>
        <v>7.4439230399999996</v>
      </c>
      <c r="G50" s="112"/>
      <c r="H50" s="118">
        <f t="shared" si="3"/>
        <v>5.3735106858385784E-3</v>
      </c>
      <c r="I50" s="118">
        <f t="shared" si="4"/>
        <v>5.3735106858385784</v>
      </c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</row>
    <row r="51" spans="1:21" ht="13" x14ac:dyDescent="0.3">
      <c r="A51" s="108">
        <v>344</v>
      </c>
      <c r="B51" s="108" t="s">
        <v>113</v>
      </c>
      <c r="C51" s="115">
        <f>VLOOKUP(A51,[2]Sheet1!$A:$B,2,)</f>
        <v>7.8418999999999999</v>
      </c>
      <c r="D51" s="115">
        <f t="shared" si="10"/>
        <v>0.31367600000000001</v>
      </c>
      <c r="E51" s="116">
        <f t="shared" si="7"/>
        <v>7.5282239999999998</v>
      </c>
      <c r="F51" s="117">
        <f t="shared" si="2"/>
        <v>7.5282239999999998</v>
      </c>
      <c r="G51" s="112"/>
      <c r="H51" s="118">
        <f t="shared" si="3"/>
        <v>5.3133381790977652E-3</v>
      </c>
      <c r="I51" s="118">
        <f t="shared" si="4"/>
        <v>5.313338179097765</v>
      </c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</row>
    <row r="52" spans="1:21" ht="13" x14ac:dyDescent="0.3">
      <c r="A52" s="108">
        <v>446</v>
      </c>
      <c r="B52" s="108" t="s">
        <v>114</v>
      </c>
      <c r="C52" s="115">
        <f>VLOOKUP(A52,[2]Sheet1!$A:$B,2,)</f>
        <v>8.0850000000000009</v>
      </c>
      <c r="D52" s="115">
        <f t="shared" si="10"/>
        <v>0.32340000000000002</v>
      </c>
      <c r="E52" s="116">
        <f t="shared" si="7"/>
        <v>7.7616000000000005</v>
      </c>
      <c r="F52" s="117">
        <f t="shared" si="2"/>
        <v>7.7616000000000005</v>
      </c>
      <c r="G52" s="112"/>
      <c r="H52" s="118">
        <f t="shared" si="3"/>
        <v>5.1535765821480173E-3</v>
      </c>
      <c r="I52" s="118">
        <f t="shared" si="4"/>
        <v>5.1535765821480171</v>
      </c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</row>
    <row r="53" spans="1:21" ht="13" x14ac:dyDescent="0.3">
      <c r="A53" s="108">
        <v>222</v>
      </c>
      <c r="B53" s="108" t="s">
        <v>115</v>
      </c>
      <c r="C53" s="115">
        <f>VLOOKUP(A53,[2]Sheet1!$A:$B,2,)</f>
        <v>8.75</v>
      </c>
      <c r="D53" s="115">
        <f t="shared" si="10"/>
        <v>0.35000000000000003</v>
      </c>
      <c r="E53" s="116">
        <f t="shared" si="7"/>
        <v>8.4</v>
      </c>
      <c r="F53" s="117">
        <f t="shared" si="2"/>
        <v>8.4</v>
      </c>
      <c r="G53" s="112"/>
      <c r="H53" s="118">
        <f t="shared" si="3"/>
        <v>4.7619047619047589E-3</v>
      </c>
      <c r="I53" s="118">
        <f t="shared" si="4"/>
        <v>4.7619047619047592</v>
      </c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</row>
    <row r="54" spans="1:21" ht="13" x14ac:dyDescent="0.3">
      <c r="A54" s="108">
        <v>972</v>
      </c>
      <c r="B54" s="108" t="s">
        <v>116</v>
      </c>
      <c r="C54" s="115">
        <f>VLOOKUP(A54,[2]Sheet1!$A:$B,2,)</f>
        <v>9.2494999999999994</v>
      </c>
      <c r="D54" s="115">
        <f t="shared" si="10"/>
        <v>0.36997999999999998</v>
      </c>
      <c r="E54" s="116">
        <f t="shared" si="7"/>
        <v>8.8795199999999994</v>
      </c>
      <c r="F54" s="117">
        <f t="shared" si="2"/>
        <v>8.8795199999999994</v>
      </c>
      <c r="G54" s="112"/>
      <c r="H54" s="118">
        <f t="shared" si="3"/>
        <v>4.5047480043966387E-3</v>
      </c>
      <c r="I54" s="118">
        <f t="shared" si="4"/>
        <v>4.5047480043966388</v>
      </c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</row>
    <row r="55" spans="1:21" ht="13" x14ac:dyDescent="0.3">
      <c r="A55" s="108">
        <v>504</v>
      </c>
      <c r="B55" s="108" t="s">
        <v>117</v>
      </c>
      <c r="C55" s="115">
        <f>VLOOKUP(A55,[2]Sheet1!$A:$B,2,)</f>
        <v>9.2670999999999992</v>
      </c>
      <c r="D55" s="115">
        <f t="shared" si="10"/>
        <v>0.37068399999999996</v>
      </c>
      <c r="E55" s="116">
        <f t="shared" si="7"/>
        <v>8.8964159999999985</v>
      </c>
      <c r="F55" s="117">
        <f t="shared" si="2"/>
        <v>8.8964159999999985</v>
      </c>
      <c r="G55" s="112"/>
      <c r="H55" s="118">
        <f t="shared" si="3"/>
        <v>4.4961926240859318E-3</v>
      </c>
      <c r="I55" s="118">
        <f t="shared" si="4"/>
        <v>4.496192624085932</v>
      </c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</row>
    <row r="56" spans="1:21" ht="13" x14ac:dyDescent="0.3">
      <c r="A56" s="108">
        <v>578</v>
      </c>
      <c r="B56" s="108" t="s">
        <v>118</v>
      </c>
      <c r="C56" s="115">
        <f>VLOOKUP(A56,[2]Sheet1!$A:$B,2,)</f>
        <v>9.3664000000000005</v>
      </c>
      <c r="D56" s="115">
        <f t="shared" si="10"/>
        <v>0.37465600000000004</v>
      </c>
      <c r="E56" s="116">
        <f t="shared" si="7"/>
        <v>8.9917440000000006</v>
      </c>
      <c r="F56" s="117">
        <f t="shared" si="2"/>
        <v>8.9917440000000006</v>
      </c>
      <c r="G56" s="112"/>
      <c r="H56" s="118">
        <f t="shared" si="3"/>
        <v>4.4485252249174267E-3</v>
      </c>
      <c r="I56" s="118">
        <f t="shared" si="4"/>
        <v>4.448525224917427</v>
      </c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</row>
    <row r="57" spans="1:21" ht="13" x14ac:dyDescent="0.3">
      <c r="A57" s="108">
        <v>752</v>
      </c>
      <c r="B57" s="108" t="s">
        <v>119</v>
      </c>
      <c r="C57" s="115">
        <f>VLOOKUP(A57,[2]Sheet1!$A:$B,2,)</f>
        <v>9.5441000000000003</v>
      </c>
      <c r="D57" s="115">
        <f t="shared" si="10"/>
        <v>0.38176399999999999</v>
      </c>
      <c r="E57" s="116">
        <f t="shared" si="7"/>
        <v>9.1623359999999998</v>
      </c>
      <c r="F57" s="117">
        <f t="shared" si="2"/>
        <v>9.1623359999999998</v>
      </c>
      <c r="G57" s="112"/>
      <c r="H57" s="118">
        <f t="shared" si="3"/>
        <v>4.3656988785392703E-3</v>
      </c>
      <c r="I57" s="118">
        <f t="shared" si="4"/>
        <v>4.3656988785392699</v>
      </c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</row>
    <row r="58" spans="1:21" ht="13" x14ac:dyDescent="0.3">
      <c r="A58" s="108">
        <v>68</v>
      </c>
      <c r="B58" s="108" t="s">
        <v>120</v>
      </c>
      <c r="C58" s="115">
        <f>VLOOKUP(A58,[2]Sheet1!$A:$B,2,)</f>
        <v>11.57</v>
      </c>
      <c r="D58" s="115">
        <f>C58*0.045</f>
        <v>0.52064999999999995</v>
      </c>
      <c r="E58" s="116">
        <f t="shared" si="7"/>
        <v>11.04935</v>
      </c>
      <c r="F58" s="117">
        <f t="shared" si="2"/>
        <v>11.04935</v>
      </c>
      <c r="G58" s="112"/>
      <c r="H58" s="118">
        <f t="shared" si="3"/>
        <v>4.0726377569721278E-3</v>
      </c>
      <c r="I58" s="118">
        <f t="shared" si="4"/>
        <v>4.0726377569721279</v>
      </c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</row>
    <row r="59" spans="1:21" ht="13" x14ac:dyDescent="0.3">
      <c r="A59" s="108">
        <v>936</v>
      </c>
      <c r="B59" s="108" t="s">
        <v>121</v>
      </c>
      <c r="C59" s="115">
        <f>VLOOKUP(A59,[2]Sheet1!$A:$B,2,)</f>
        <v>11.2</v>
      </c>
      <c r="D59" s="115">
        <f t="shared" ref="D59:D69" si="11">C59*0.045</f>
        <v>0.504</v>
      </c>
      <c r="E59" s="116">
        <f t="shared" si="7"/>
        <v>10.696</v>
      </c>
      <c r="F59" s="117">
        <f t="shared" si="2"/>
        <v>10.696</v>
      </c>
      <c r="G59" s="112"/>
      <c r="H59" s="118">
        <f t="shared" si="3"/>
        <v>4.2071802543006687E-3</v>
      </c>
      <c r="I59" s="118">
        <f t="shared" si="4"/>
        <v>4.2071802543006687</v>
      </c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</row>
    <row r="60" spans="1:21" ht="13" x14ac:dyDescent="0.3">
      <c r="A60" s="108">
        <v>72</v>
      </c>
      <c r="B60" s="108" t="s">
        <v>122</v>
      </c>
      <c r="C60" s="115">
        <f>VLOOKUP(A60,[2]Sheet1!$A:$B,2,)</f>
        <v>13.414025000000001</v>
      </c>
      <c r="D60" s="115">
        <f t="shared" si="11"/>
        <v>0.60363112500000005</v>
      </c>
      <c r="E60" s="116">
        <f t="shared" si="7"/>
        <v>12.810393875000001</v>
      </c>
      <c r="F60" s="117">
        <f t="shared" si="2"/>
        <v>12.810393875000001</v>
      </c>
      <c r="G60" s="112"/>
      <c r="H60" s="118">
        <f t="shared" si="3"/>
        <v>3.5127725532170528E-3</v>
      </c>
      <c r="I60" s="118">
        <f t="shared" si="4"/>
        <v>3.5127725532170526</v>
      </c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</row>
    <row r="61" spans="1:21" ht="13" x14ac:dyDescent="0.3">
      <c r="A61" s="108">
        <v>690</v>
      </c>
      <c r="B61" s="108" t="s">
        <v>123</v>
      </c>
      <c r="C61" s="115">
        <f>VLOOKUP(A61,[2]Sheet1!$A:$B,2,)</f>
        <v>14.3649</v>
      </c>
      <c r="D61" s="115">
        <f t="shared" si="11"/>
        <v>0.64642049999999995</v>
      </c>
      <c r="E61" s="116">
        <f t="shared" si="7"/>
        <v>13.718479500000001</v>
      </c>
      <c r="F61" s="117">
        <f t="shared" si="2"/>
        <v>13.718479500000001</v>
      </c>
      <c r="G61" s="112"/>
      <c r="H61" s="118">
        <f t="shared" si="3"/>
        <v>3.2802469107454518E-3</v>
      </c>
      <c r="I61" s="118">
        <f t="shared" si="4"/>
        <v>3.2802469107454519</v>
      </c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</row>
    <row r="62" spans="1:21" ht="13" x14ac:dyDescent="0.3">
      <c r="A62" s="108">
        <v>462</v>
      </c>
      <c r="B62" s="108" t="s">
        <v>124</v>
      </c>
      <c r="C62" s="115">
        <f>VLOOKUP(A62,[2]Sheet1!$A:$B,2,)</f>
        <v>15.42</v>
      </c>
      <c r="D62" s="115">
        <f t="shared" si="11"/>
        <v>0.69389999999999996</v>
      </c>
      <c r="E62" s="116">
        <f t="shared" si="7"/>
        <v>14.726100000000001</v>
      </c>
      <c r="F62" s="117">
        <f t="shared" si="2"/>
        <v>14.726100000000001</v>
      </c>
      <c r="G62" s="112"/>
      <c r="H62" s="118">
        <f t="shared" si="3"/>
        <v>3.0557988876891984E-3</v>
      </c>
      <c r="I62" s="118">
        <f t="shared" si="4"/>
        <v>3.0557988876891984</v>
      </c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</row>
    <row r="63" spans="1:21" ht="13" x14ac:dyDescent="0.3">
      <c r="A63" s="108">
        <v>748</v>
      </c>
      <c r="B63" s="108" t="s">
        <v>125</v>
      </c>
      <c r="C63" s="115">
        <f>VLOOKUP(A63,[2]Sheet1!$A:$B,2,)</f>
        <v>15.987100999999999</v>
      </c>
      <c r="D63" s="115">
        <f t="shared" si="11"/>
        <v>0.71941954499999994</v>
      </c>
      <c r="E63" s="116">
        <f t="shared" si="7"/>
        <v>15.267681455</v>
      </c>
      <c r="F63" s="117">
        <f t="shared" si="2"/>
        <v>15.267681455</v>
      </c>
      <c r="G63" s="112"/>
      <c r="H63" s="118">
        <f t="shared" si="3"/>
        <v>2.9474023369319841E-3</v>
      </c>
      <c r="I63" s="118">
        <f t="shared" si="4"/>
        <v>2.9474023369319839</v>
      </c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</row>
    <row r="64" spans="1:21" ht="13" x14ac:dyDescent="0.3">
      <c r="A64" s="108">
        <v>426</v>
      </c>
      <c r="B64" s="108" t="s">
        <v>126</v>
      </c>
      <c r="C64" s="115">
        <f>VLOOKUP(A64,[2]Sheet1!$A:$B,2,)</f>
        <v>15.987100999999999</v>
      </c>
      <c r="D64" s="115">
        <f t="shared" si="11"/>
        <v>0.71941954499999994</v>
      </c>
      <c r="E64" s="116">
        <f t="shared" si="7"/>
        <v>15.267681455</v>
      </c>
      <c r="F64" s="117">
        <f t="shared" si="2"/>
        <v>15.267681455</v>
      </c>
      <c r="G64" s="112"/>
      <c r="H64" s="118">
        <f t="shared" si="3"/>
        <v>2.9474023369319841E-3</v>
      </c>
      <c r="I64" s="118">
        <f t="shared" si="4"/>
        <v>2.9474023369319839</v>
      </c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</row>
    <row r="65" spans="1:21" ht="13" x14ac:dyDescent="0.3">
      <c r="A65" s="108">
        <v>710</v>
      </c>
      <c r="B65" s="108" t="s">
        <v>127</v>
      </c>
      <c r="C65" s="115">
        <f>VLOOKUP(A65,[2]Sheet1!$A:$B,2,)</f>
        <v>16.0002</v>
      </c>
      <c r="D65" s="115">
        <f t="shared" si="11"/>
        <v>0.7200089999999999</v>
      </c>
      <c r="E65" s="116">
        <f t="shared" si="7"/>
        <v>15.280191</v>
      </c>
      <c r="F65" s="117">
        <f t="shared" si="2"/>
        <v>15.280191</v>
      </c>
      <c r="G65" s="112"/>
      <c r="H65" s="118">
        <f t="shared" si="3"/>
        <v>2.9449893656434065E-3</v>
      </c>
      <c r="I65" s="118">
        <f t="shared" si="4"/>
        <v>2.9449893656434063</v>
      </c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</row>
    <row r="66" spans="1:21" ht="13" x14ac:dyDescent="0.3">
      <c r="A66" s="108">
        <v>516</v>
      </c>
      <c r="B66" s="108" t="s">
        <v>128</v>
      </c>
      <c r="C66" s="115">
        <f>VLOOKUP(A66,[2]Sheet1!$A:$B,2,)</f>
        <v>16.0002</v>
      </c>
      <c r="D66" s="115">
        <f t="shared" si="11"/>
        <v>0.7200089999999999</v>
      </c>
      <c r="E66" s="116">
        <f t="shared" si="7"/>
        <v>15.280191</v>
      </c>
      <c r="F66" s="117">
        <f t="shared" si="2"/>
        <v>15.280191</v>
      </c>
      <c r="G66" s="112"/>
      <c r="H66" s="118">
        <f t="shared" si="3"/>
        <v>2.9449893656434065E-3</v>
      </c>
      <c r="I66" s="118">
        <f t="shared" si="4"/>
        <v>2.9449893656434063</v>
      </c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</row>
    <row r="67" spans="1:21" ht="13" x14ac:dyDescent="0.3">
      <c r="A67" s="108">
        <v>484</v>
      </c>
      <c r="B67" s="108" t="s">
        <v>129</v>
      </c>
      <c r="C67" s="115">
        <f>VLOOKUP(A67,[2]Sheet1!$A:$B,2,)</f>
        <v>16.946000000000002</v>
      </c>
      <c r="D67" s="115">
        <f t="shared" si="11"/>
        <v>0.76257000000000008</v>
      </c>
      <c r="E67" s="116">
        <f t="shared" si="7"/>
        <v>16.183430000000001</v>
      </c>
      <c r="F67" s="117">
        <f t="shared" ref="F67:F130" si="12">E67</f>
        <v>16.183430000000001</v>
      </c>
      <c r="G67" s="112"/>
      <c r="H67" s="118">
        <f t="shared" ref="H67:H130" si="13">(1/E67)-(1/C67)</f>
        <v>2.7806219077167252E-3</v>
      </c>
      <c r="I67" s="118">
        <f t="shared" ref="I67:I130" si="14">H67*1000</f>
        <v>2.7806219077167253</v>
      </c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</row>
    <row r="68" spans="1:21" ht="13" x14ac:dyDescent="0.3">
      <c r="A68" s="108">
        <v>498</v>
      </c>
      <c r="B68" s="108" t="s">
        <v>130</v>
      </c>
      <c r="C68" s="115">
        <f>VLOOKUP(A68,[2]Sheet1!$A:$B,2,)</f>
        <v>17.155695000000001</v>
      </c>
      <c r="D68" s="115">
        <f t="shared" si="11"/>
        <v>0.77200627500000008</v>
      </c>
      <c r="E68" s="116">
        <f t="shared" si="7"/>
        <v>16.383688725000003</v>
      </c>
      <c r="F68" s="117">
        <f t="shared" si="12"/>
        <v>16.383688725000003</v>
      </c>
      <c r="G68" s="112"/>
      <c r="H68" s="118">
        <f t="shared" si="13"/>
        <v>2.7466342137795891E-3</v>
      </c>
      <c r="I68" s="118">
        <f t="shared" si="14"/>
        <v>2.7466342137795889</v>
      </c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</row>
    <row r="69" spans="1:21" ht="13" x14ac:dyDescent="0.3">
      <c r="A69" s="108">
        <v>967</v>
      </c>
      <c r="B69" s="108" t="s">
        <v>131</v>
      </c>
      <c r="C69" s="115">
        <f>VLOOKUP(A69,[2]Sheet1!$A:$B,2,)</f>
        <v>19.032903999999998</v>
      </c>
      <c r="D69" s="115">
        <f t="shared" si="11"/>
        <v>0.85648067999999988</v>
      </c>
      <c r="E69" s="116">
        <f t="shared" si="7"/>
        <v>18.176423319999998</v>
      </c>
      <c r="F69" s="117">
        <f t="shared" si="12"/>
        <v>18.176423319999998</v>
      </c>
      <c r="G69" s="112"/>
      <c r="H69" s="118">
        <f t="shared" si="13"/>
        <v>2.4757345935316893E-3</v>
      </c>
      <c r="I69" s="118">
        <f t="shared" si="14"/>
        <v>2.4757345935316892</v>
      </c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</row>
    <row r="70" spans="1:21" ht="13" x14ac:dyDescent="0.3">
      <c r="A70" s="108">
        <v>203</v>
      </c>
      <c r="B70" s="108" t="s">
        <v>132</v>
      </c>
      <c r="C70" s="115">
        <f>VLOOKUP(A70,[2]Sheet1!$A:$B,2,)</f>
        <v>20.702000000000002</v>
      </c>
      <c r="D70" s="115">
        <f>C70*0.05</f>
        <v>1.0351000000000001</v>
      </c>
      <c r="E70" s="116">
        <f t="shared" si="7"/>
        <v>19.666900000000002</v>
      </c>
      <c r="F70" s="117">
        <f t="shared" si="12"/>
        <v>19.666900000000002</v>
      </c>
      <c r="G70" s="112"/>
      <c r="H70" s="118">
        <f t="shared" si="13"/>
        <v>2.5423427179677577E-3</v>
      </c>
      <c r="I70" s="118">
        <f t="shared" si="14"/>
        <v>2.5423427179677578</v>
      </c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</row>
    <row r="71" spans="1:21" ht="13" x14ac:dyDescent="0.3">
      <c r="A71" s="108">
        <v>930</v>
      </c>
      <c r="B71" s="108" t="s">
        <v>133</v>
      </c>
      <c r="C71" s="115">
        <f>VLOOKUP(A71,[2]Sheet1!$A:$B,2,)</f>
        <v>21.271317</v>
      </c>
      <c r="D71" s="115">
        <f t="shared" ref="D71:D134" si="15">C71*0.05</f>
        <v>1.06356585</v>
      </c>
      <c r="E71" s="116">
        <f t="shared" si="7"/>
        <v>20.20775115</v>
      </c>
      <c r="F71" s="117">
        <f t="shared" si="12"/>
        <v>20.20775115</v>
      </c>
      <c r="G71" s="112"/>
      <c r="H71" s="118">
        <f t="shared" si="13"/>
        <v>2.4742980863558389E-3</v>
      </c>
      <c r="I71" s="118">
        <f t="shared" si="14"/>
        <v>2.474298086355839</v>
      </c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</row>
    <row r="72" spans="1:21" ht="13" x14ac:dyDescent="0.3">
      <c r="A72" s="108">
        <v>925</v>
      </c>
      <c r="B72" s="108" t="s">
        <v>134</v>
      </c>
      <c r="C72" s="115">
        <f>VLOOKUP(A72,[2]Sheet1!$A:$B,2,)</f>
        <v>22.780100000000001</v>
      </c>
      <c r="D72" s="115">
        <f t="shared" si="15"/>
        <v>1.139005</v>
      </c>
      <c r="E72" s="116">
        <f t="shared" si="7"/>
        <v>21.641095</v>
      </c>
      <c r="F72" s="117">
        <f t="shared" si="12"/>
        <v>21.641095</v>
      </c>
      <c r="G72" s="112"/>
      <c r="H72" s="118">
        <f t="shared" si="13"/>
        <v>2.3104191354457806E-3</v>
      </c>
      <c r="I72" s="118">
        <f t="shared" si="14"/>
        <v>2.3104191354457808</v>
      </c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</row>
    <row r="73" spans="1:21" ht="13" x14ac:dyDescent="0.3">
      <c r="A73" s="108">
        <v>192</v>
      </c>
      <c r="B73" s="108" t="s">
        <v>135</v>
      </c>
      <c r="C73" s="115">
        <f>VLOOKUP(A73,[2]Sheet1!$A:$B,2,)</f>
        <v>24</v>
      </c>
      <c r="D73" s="115">
        <f t="shared" si="15"/>
        <v>1.2000000000000002</v>
      </c>
      <c r="E73" s="116">
        <f t="shared" si="7"/>
        <v>22.8</v>
      </c>
      <c r="F73" s="117">
        <f t="shared" si="12"/>
        <v>22.8</v>
      </c>
      <c r="G73" s="112"/>
      <c r="H73" s="118">
        <f t="shared" si="13"/>
        <v>2.1929824561403508E-3</v>
      </c>
      <c r="I73" s="118">
        <f t="shared" si="14"/>
        <v>2.1929824561403506</v>
      </c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</row>
    <row r="74" spans="1:21" ht="13" x14ac:dyDescent="0.3">
      <c r="A74" s="108">
        <v>340</v>
      </c>
      <c r="B74" s="108" t="s">
        <v>136</v>
      </c>
      <c r="C74" s="115">
        <f>VLOOKUP(A74,[2]Sheet1!$A:$B,2,)</f>
        <v>26.867167999999999</v>
      </c>
      <c r="D74" s="115">
        <f t="shared" si="15"/>
        <v>1.3433584000000001</v>
      </c>
      <c r="E74" s="116">
        <f t="shared" si="7"/>
        <v>25.5238096</v>
      </c>
      <c r="F74" s="117">
        <f t="shared" si="12"/>
        <v>25.5238096</v>
      </c>
      <c r="G74" s="112"/>
      <c r="H74" s="118">
        <f t="shared" si="13"/>
        <v>1.958955218032972E-3</v>
      </c>
      <c r="I74" s="118">
        <f t="shared" si="14"/>
        <v>1.9589552180329719</v>
      </c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</row>
    <row r="75" spans="1:21" ht="13" x14ac:dyDescent="0.3">
      <c r="A75" s="108">
        <v>901</v>
      </c>
      <c r="B75" s="108" t="s">
        <v>137</v>
      </c>
      <c r="C75" s="115">
        <f>VLOOKUP(A75,[2]Sheet1!$A:$B,2,)</f>
        <v>31.908000000000001</v>
      </c>
      <c r="D75" s="115">
        <f t="shared" si="15"/>
        <v>1.5954000000000002</v>
      </c>
      <c r="E75" s="116">
        <f t="shared" si="7"/>
        <v>30.3126</v>
      </c>
      <c r="F75" s="117">
        <f t="shared" si="12"/>
        <v>30.3126</v>
      </c>
      <c r="G75" s="112"/>
      <c r="H75" s="118">
        <f t="shared" si="13"/>
        <v>1.6494790945019572E-3</v>
      </c>
      <c r="I75" s="118">
        <f t="shared" si="14"/>
        <v>1.6494790945019573</v>
      </c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</row>
    <row r="76" spans="1:21" ht="13" x14ac:dyDescent="0.3">
      <c r="A76" s="108">
        <v>764</v>
      </c>
      <c r="B76" s="108" t="s">
        <v>138</v>
      </c>
      <c r="C76" s="115">
        <f>VLOOKUP(A76,[2]Sheet1!$A:$B,2,)</f>
        <v>32.880000000000003</v>
      </c>
      <c r="D76" s="115">
        <f t="shared" si="15"/>
        <v>1.6440000000000001</v>
      </c>
      <c r="E76" s="116">
        <f t="shared" si="7"/>
        <v>31.236000000000004</v>
      </c>
      <c r="F76" s="117">
        <f t="shared" si="12"/>
        <v>31.236000000000004</v>
      </c>
      <c r="G76" s="112"/>
      <c r="H76" s="118">
        <f t="shared" si="13"/>
        <v>1.6007171212703286E-3</v>
      </c>
      <c r="I76" s="118">
        <f t="shared" si="14"/>
        <v>1.6007171212703286</v>
      </c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</row>
    <row r="77" spans="1:21" ht="13" x14ac:dyDescent="0.3">
      <c r="A77" s="108">
        <v>558</v>
      </c>
      <c r="B77" s="108" t="s">
        <v>139</v>
      </c>
      <c r="C77" s="115">
        <f>VLOOKUP(A77,[2]Sheet1!$A:$B,2,)</f>
        <v>36.654899999999998</v>
      </c>
      <c r="D77" s="115">
        <f t="shared" si="15"/>
        <v>1.8327450000000001</v>
      </c>
      <c r="E77" s="116">
        <f t="shared" si="7"/>
        <v>34.822154999999995</v>
      </c>
      <c r="F77" s="117">
        <f t="shared" si="12"/>
        <v>34.822154999999995</v>
      </c>
      <c r="G77" s="112"/>
      <c r="H77" s="118">
        <f t="shared" si="13"/>
        <v>1.4358674814927454E-3</v>
      </c>
      <c r="I77" s="118">
        <f t="shared" si="14"/>
        <v>1.4358674814927455</v>
      </c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</row>
    <row r="78" spans="1:21" ht="13" x14ac:dyDescent="0.3">
      <c r="A78" s="108">
        <v>968</v>
      </c>
      <c r="B78" s="108" t="s">
        <v>140</v>
      </c>
      <c r="C78" s="115">
        <f>VLOOKUP(A78,[2]Sheet1!$A:$B,2,)</f>
        <v>37.816139999999997</v>
      </c>
      <c r="D78" s="115">
        <f t="shared" si="15"/>
        <v>1.8908069999999999</v>
      </c>
      <c r="E78" s="116">
        <f t="shared" ref="E78:E141" si="16">C78-D78</f>
        <v>35.925332999999995</v>
      </c>
      <c r="F78" s="117">
        <f t="shared" si="12"/>
        <v>35.925332999999995</v>
      </c>
      <c r="G78" s="112"/>
      <c r="H78" s="118">
        <f t="shared" si="13"/>
        <v>1.3917755473554019E-3</v>
      </c>
      <c r="I78" s="118">
        <f t="shared" si="14"/>
        <v>1.3917755473554019</v>
      </c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</row>
    <row r="79" spans="1:21" ht="13" x14ac:dyDescent="0.3">
      <c r="A79" s="108">
        <v>929</v>
      </c>
      <c r="B79" s="108" t="s">
        <v>141</v>
      </c>
      <c r="C79" s="115">
        <f>VLOOKUP(A79,[2]Sheet1!$A:$B,2,)</f>
        <v>40.178184999999999</v>
      </c>
      <c r="D79" s="115">
        <f t="shared" si="15"/>
        <v>2.0089092499999999</v>
      </c>
      <c r="E79" s="116">
        <f t="shared" si="16"/>
        <v>38.169275749999997</v>
      </c>
      <c r="F79" s="117">
        <f t="shared" si="12"/>
        <v>38.169275749999997</v>
      </c>
      <c r="G79" s="112"/>
      <c r="H79" s="118">
        <f t="shared" si="13"/>
        <v>1.3099541193154589E-3</v>
      </c>
      <c r="I79" s="118">
        <f t="shared" si="14"/>
        <v>1.3099541193154589</v>
      </c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</row>
    <row r="80" spans="1:21" ht="13" x14ac:dyDescent="0.3">
      <c r="A80" s="108">
        <v>858</v>
      </c>
      <c r="B80" s="108" t="s">
        <v>142</v>
      </c>
      <c r="C80" s="115">
        <f>VLOOKUP(A80,[2]Sheet1!$A:$B,2,)</f>
        <v>40.21</v>
      </c>
      <c r="D80" s="115">
        <f t="shared" si="15"/>
        <v>2.0105</v>
      </c>
      <c r="E80" s="116">
        <f t="shared" si="16"/>
        <v>38.1995</v>
      </c>
      <c r="F80" s="117">
        <f t="shared" si="12"/>
        <v>38.1995</v>
      </c>
      <c r="G80" s="112"/>
      <c r="H80" s="118">
        <f t="shared" si="13"/>
        <v>1.3089176559902618E-3</v>
      </c>
      <c r="I80" s="118">
        <f t="shared" si="14"/>
        <v>1.3089176559902618</v>
      </c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</row>
    <row r="81" spans="1:21" ht="13" x14ac:dyDescent="0.3">
      <c r="A81" s="108">
        <v>980</v>
      </c>
      <c r="B81" s="108" t="s">
        <v>143</v>
      </c>
      <c r="C81" s="115">
        <f>VLOOKUP(A81,[2]Sheet1!$A:$B,2,)</f>
        <v>44.5717</v>
      </c>
      <c r="D81" s="115">
        <f t="shared" si="15"/>
        <v>2.2285850000000003</v>
      </c>
      <c r="E81" s="116">
        <f t="shared" si="16"/>
        <v>42.343114999999997</v>
      </c>
      <c r="F81" s="117">
        <f t="shared" si="12"/>
        <v>42.343114999999997</v>
      </c>
      <c r="G81" s="112"/>
      <c r="H81" s="118">
        <f t="shared" si="13"/>
        <v>1.1808295162035187E-3</v>
      </c>
      <c r="I81" s="118">
        <f t="shared" si="14"/>
        <v>1.1808295162035187</v>
      </c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</row>
    <row r="82" spans="1:21" ht="13" x14ac:dyDescent="0.3">
      <c r="A82" s="108">
        <v>949</v>
      </c>
      <c r="B82" s="108" t="s">
        <v>144</v>
      </c>
      <c r="C82" s="115">
        <f>VLOOKUP(A82,[2]Sheet1!$A:$B,2,)</f>
        <v>48.225099999999998</v>
      </c>
      <c r="D82" s="115">
        <f t="shared" si="15"/>
        <v>2.4112550000000001</v>
      </c>
      <c r="E82" s="116">
        <f t="shared" si="16"/>
        <v>45.813845000000001</v>
      </c>
      <c r="F82" s="117">
        <f t="shared" si="12"/>
        <v>45.813845000000001</v>
      </c>
      <c r="G82" s="112"/>
      <c r="H82" s="118">
        <f t="shared" si="13"/>
        <v>1.0913731427693966E-3</v>
      </c>
      <c r="I82" s="118">
        <f t="shared" si="14"/>
        <v>1.0913731427693967</v>
      </c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</row>
    <row r="83" spans="1:21" ht="13" x14ac:dyDescent="0.3">
      <c r="A83" s="108">
        <v>480</v>
      </c>
      <c r="B83" s="108" t="s">
        <v>145</v>
      </c>
      <c r="C83" s="115">
        <f>VLOOKUP(A83,[2]Sheet1!$A:$B,2,)</f>
        <v>47.335599999999999</v>
      </c>
      <c r="D83" s="115">
        <f t="shared" si="15"/>
        <v>2.3667799999999999</v>
      </c>
      <c r="E83" s="116">
        <f t="shared" si="16"/>
        <v>44.968820000000001</v>
      </c>
      <c r="F83" s="117">
        <f t="shared" si="12"/>
        <v>44.968820000000001</v>
      </c>
      <c r="G83" s="112"/>
      <c r="H83" s="118">
        <f t="shared" si="13"/>
        <v>1.1118815214630935E-3</v>
      </c>
      <c r="I83" s="118">
        <f t="shared" si="14"/>
        <v>1.1118815214630935</v>
      </c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</row>
    <row r="84" spans="1:21" ht="13" x14ac:dyDescent="0.3">
      <c r="A84" s="108">
        <v>818</v>
      </c>
      <c r="B84" s="108" t="s">
        <v>146</v>
      </c>
      <c r="C84" s="115">
        <f>VLOOKUP(A84,[2]Sheet1!$A:$B,2,)</f>
        <v>50.29533</v>
      </c>
      <c r="D84" s="115">
        <f t="shared" si="15"/>
        <v>2.5147665000000003</v>
      </c>
      <c r="E84" s="116">
        <f t="shared" si="16"/>
        <v>47.7805635</v>
      </c>
      <c r="F84" s="117">
        <f t="shared" si="12"/>
        <v>47.7805635</v>
      </c>
      <c r="G84" s="112"/>
      <c r="H84" s="118">
        <f t="shared" si="13"/>
        <v>1.0464506137521784E-3</v>
      </c>
      <c r="I84" s="118">
        <f t="shared" si="14"/>
        <v>1.0464506137521785</v>
      </c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</row>
    <row r="85" spans="1:21" ht="13" x14ac:dyDescent="0.3">
      <c r="A85" s="108">
        <v>807</v>
      </c>
      <c r="B85" s="108" t="s">
        <v>147</v>
      </c>
      <c r="C85" s="115">
        <f>VLOOKUP(A85,[2]Sheet1!$A:$B,2,)</f>
        <v>52.6995</v>
      </c>
      <c r="D85" s="115">
        <f t="shared" si="15"/>
        <v>2.6349750000000003</v>
      </c>
      <c r="E85" s="116">
        <f t="shared" si="16"/>
        <v>50.064525000000003</v>
      </c>
      <c r="F85" s="117">
        <f t="shared" si="12"/>
        <v>50.064525000000003</v>
      </c>
      <c r="G85" s="112"/>
      <c r="H85" s="118">
        <f t="shared" si="13"/>
        <v>9.9871116324383447E-4</v>
      </c>
      <c r="I85" s="118">
        <f t="shared" si="14"/>
        <v>0.99871116324383447</v>
      </c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</row>
    <row r="86" spans="1:21" ht="13" x14ac:dyDescent="0.3">
      <c r="A86" s="108">
        <v>214</v>
      </c>
      <c r="B86" s="108" t="s">
        <v>148</v>
      </c>
      <c r="C86" s="115">
        <f>VLOOKUP(A86,[2]Sheet1!$A:$B,2,)</f>
        <v>58.148902999999997</v>
      </c>
      <c r="D86" s="115">
        <f t="shared" si="15"/>
        <v>2.90744515</v>
      </c>
      <c r="E86" s="116">
        <f t="shared" si="16"/>
        <v>55.241457849999996</v>
      </c>
      <c r="F86" s="117">
        <f t="shared" si="12"/>
        <v>55.241457849999996</v>
      </c>
      <c r="G86" s="112"/>
      <c r="H86" s="118">
        <f t="shared" si="13"/>
        <v>9.051173148936012E-4</v>
      </c>
      <c r="I86" s="118">
        <f t="shared" si="14"/>
        <v>0.90511731489360114</v>
      </c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1:21" ht="13" x14ac:dyDescent="0.3">
      <c r="A87" s="108">
        <v>608</v>
      </c>
      <c r="B87" s="108" t="s">
        <v>149</v>
      </c>
      <c r="C87" s="115">
        <f>VLOOKUP(A87,[2]Sheet1!$A:$B,2,)</f>
        <v>61.790999999999997</v>
      </c>
      <c r="D87" s="115">
        <f t="shared" si="15"/>
        <v>3.08955</v>
      </c>
      <c r="E87" s="116">
        <f t="shared" si="16"/>
        <v>58.701449999999994</v>
      </c>
      <c r="F87" s="117">
        <f t="shared" si="12"/>
        <v>58.701449999999994</v>
      </c>
      <c r="G87" s="112"/>
      <c r="H87" s="118">
        <f t="shared" si="13"/>
        <v>8.5176771612966926E-4</v>
      </c>
      <c r="I87" s="118">
        <f t="shared" si="14"/>
        <v>0.85176771612966928</v>
      </c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</row>
    <row r="88" spans="1:21" ht="13" x14ac:dyDescent="0.3">
      <c r="A88" s="108">
        <v>943</v>
      </c>
      <c r="B88" s="108" t="s">
        <v>150</v>
      </c>
      <c r="C88" s="115">
        <f>VLOOKUP(A88,[2]Sheet1!$A:$B,2,)</f>
        <v>63.968052</v>
      </c>
      <c r="D88" s="115">
        <f t="shared" si="15"/>
        <v>3.1984026000000001</v>
      </c>
      <c r="E88" s="116">
        <f t="shared" si="16"/>
        <v>60.769649399999999</v>
      </c>
      <c r="F88" s="117">
        <f t="shared" si="12"/>
        <v>60.769649399999999</v>
      </c>
      <c r="G88" s="112"/>
      <c r="H88" s="118">
        <f t="shared" si="13"/>
        <v>8.2277914211563788E-4</v>
      </c>
      <c r="I88" s="118">
        <f t="shared" si="14"/>
        <v>0.82277914211563785</v>
      </c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</row>
    <row r="89" spans="1:21" ht="13" x14ac:dyDescent="0.3">
      <c r="A89" s="108">
        <v>971</v>
      </c>
      <c r="B89" s="108" t="s">
        <v>151</v>
      </c>
      <c r="C89" s="115">
        <f>VLOOKUP(A89,[2]Sheet1!$A:$B,2,)</f>
        <v>64.649994000000007</v>
      </c>
      <c r="D89" s="115">
        <f t="shared" si="15"/>
        <v>3.2324997000000004</v>
      </c>
      <c r="E89" s="116">
        <f t="shared" si="16"/>
        <v>61.417494300000008</v>
      </c>
      <c r="F89" s="117">
        <f t="shared" si="12"/>
        <v>61.417494300000008</v>
      </c>
      <c r="G89" s="112"/>
      <c r="H89" s="118">
        <f t="shared" si="13"/>
        <v>8.1410029129110918E-4</v>
      </c>
      <c r="I89" s="118">
        <f t="shared" si="14"/>
        <v>0.81410029129110917</v>
      </c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</row>
    <row r="90" spans="1:21" ht="13" x14ac:dyDescent="0.3">
      <c r="A90" s="108">
        <v>270</v>
      </c>
      <c r="B90" s="108" t="s">
        <v>152</v>
      </c>
      <c r="C90" s="115">
        <f>VLOOKUP(A90,[2]Sheet1!$A:$B,2,)</f>
        <v>72.7</v>
      </c>
      <c r="D90" s="115">
        <f t="shared" si="15"/>
        <v>3.6350000000000002</v>
      </c>
      <c r="E90" s="116">
        <f t="shared" si="16"/>
        <v>69.064999999999998</v>
      </c>
      <c r="F90" s="117">
        <f t="shared" si="12"/>
        <v>69.064999999999998</v>
      </c>
      <c r="G90" s="112"/>
      <c r="H90" s="118">
        <f t="shared" si="13"/>
        <v>7.2395569391153422E-4</v>
      </c>
      <c r="I90" s="118">
        <f t="shared" si="14"/>
        <v>0.72395569391153425</v>
      </c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</row>
    <row r="91" spans="1:21" ht="13" x14ac:dyDescent="0.3">
      <c r="A91" s="108">
        <v>643</v>
      </c>
      <c r="B91" s="108" t="s">
        <v>153</v>
      </c>
      <c r="C91" s="115">
        <f>VLOOKUP(A91,[2]Sheet1!$A:$B,2,)</f>
        <v>84.77</v>
      </c>
      <c r="D91" s="115">
        <f t="shared" si="15"/>
        <v>4.2385000000000002</v>
      </c>
      <c r="E91" s="116">
        <f t="shared" si="16"/>
        <v>80.531499999999994</v>
      </c>
      <c r="F91" s="117">
        <f t="shared" si="12"/>
        <v>80.531499999999994</v>
      </c>
      <c r="G91" s="112"/>
      <c r="H91" s="118">
        <f t="shared" si="13"/>
        <v>6.2087506131141244E-4</v>
      </c>
      <c r="I91" s="118">
        <f t="shared" si="14"/>
        <v>0.62087506131141246</v>
      </c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</row>
    <row r="92" spans="1:21" ht="13" x14ac:dyDescent="0.3">
      <c r="A92" s="108">
        <v>8</v>
      </c>
      <c r="B92" s="108" t="s">
        <v>154</v>
      </c>
      <c r="C92" s="115">
        <f>VLOOKUP(A92,[2]Sheet1!$A:$B,2,)</f>
        <v>79.489999999999995</v>
      </c>
      <c r="D92" s="115">
        <f t="shared" si="15"/>
        <v>3.9744999999999999</v>
      </c>
      <c r="E92" s="116">
        <f t="shared" si="16"/>
        <v>75.515499999999989</v>
      </c>
      <c r="F92" s="117">
        <f t="shared" si="12"/>
        <v>75.515499999999989</v>
      </c>
      <c r="G92" s="112"/>
      <c r="H92" s="118">
        <f t="shared" si="13"/>
        <v>6.6211572458634363E-4</v>
      </c>
      <c r="I92" s="118">
        <f t="shared" si="14"/>
        <v>0.6621157245863436</v>
      </c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</row>
    <row r="93" spans="1:21" ht="13" x14ac:dyDescent="0.3">
      <c r="A93" s="108">
        <v>417</v>
      </c>
      <c r="B93" s="108" t="s">
        <v>155</v>
      </c>
      <c r="C93" s="115">
        <f>VLOOKUP(A93,[2]Sheet1!$A:$B,2,)</f>
        <v>87.45</v>
      </c>
      <c r="D93" s="115">
        <f t="shared" si="15"/>
        <v>4.3725000000000005</v>
      </c>
      <c r="E93" s="116">
        <f t="shared" si="16"/>
        <v>83.077500000000001</v>
      </c>
      <c r="F93" s="117">
        <f t="shared" si="12"/>
        <v>83.077500000000001</v>
      </c>
      <c r="G93" s="112"/>
      <c r="H93" s="118">
        <f t="shared" si="13"/>
        <v>6.0184767235412807E-4</v>
      </c>
      <c r="I93" s="118">
        <f t="shared" si="14"/>
        <v>0.60184767235412806</v>
      </c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</row>
    <row r="94" spans="1:21" ht="13" x14ac:dyDescent="0.3">
      <c r="A94" s="108">
        <v>64</v>
      </c>
      <c r="B94" s="108" t="s">
        <v>156</v>
      </c>
      <c r="C94" s="115">
        <f>VLOOKUP(A94,[2]Sheet1!$A:$B,2,)</f>
        <v>95.417496</v>
      </c>
      <c r="D94" s="115">
        <f t="shared" si="15"/>
        <v>4.7708748000000005</v>
      </c>
      <c r="E94" s="116">
        <f t="shared" si="16"/>
        <v>90.646621199999998</v>
      </c>
      <c r="F94" s="117">
        <f t="shared" si="12"/>
        <v>90.646621199999998</v>
      </c>
      <c r="G94" s="112"/>
      <c r="H94" s="118">
        <f t="shared" si="13"/>
        <v>5.5159253966765784E-4</v>
      </c>
      <c r="I94" s="118">
        <f t="shared" si="14"/>
        <v>0.55159253966765787</v>
      </c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</row>
    <row r="95" spans="1:21" ht="13" x14ac:dyDescent="0.3">
      <c r="A95" s="108">
        <v>356</v>
      </c>
      <c r="B95" s="108" t="s">
        <v>157</v>
      </c>
      <c r="C95" s="115">
        <f>VLOOKUP(A95,[2]Sheet1!$A:$B,2,)</f>
        <v>95.417496</v>
      </c>
      <c r="D95" s="115">
        <f t="shared" si="15"/>
        <v>4.7708748000000005</v>
      </c>
      <c r="E95" s="116">
        <f t="shared" si="16"/>
        <v>90.646621199999998</v>
      </c>
      <c r="F95" s="117">
        <f t="shared" si="12"/>
        <v>90.646621199999998</v>
      </c>
      <c r="G95" s="112"/>
      <c r="H95" s="118">
        <f t="shared" si="13"/>
        <v>5.5159253966765784E-4</v>
      </c>
      <c r="I95" s="118">
        <f t="shared" si="14"/>
        <v>0.55159253966765787</v>
      </c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</row>
    <row r="96" spans="1:21" ht="13" x14ac:dyDescent="0.3">
      <c r="A96" s="108">
        <v>132</v>
      </c>
      <c r="B96" s="108" t="s">
        <v>158</v>
      </c>
      <c r="C96" s="115">
        <f>VLOOKUP(A96,[2]Sheet1!$A:$B,2,)</f>
        <v>94.721170000000001</v>
      </c>
      <c r="D96" s="115">
        <f t="shared" si="15"/>
        <v>4.7360585000000004</v>
      </c>
      <c r="E96" s="116">
        <f t="shared" si="16"/>
        <v>89.985111500000002</v>
      </c>
      <c r="F96" s="117">
        <f t="shared" si="12"/>
        <v>89.985111500000002</v>
      </c>
      <c r="G96" s="112"/>
      <c r="H96" s="118">
        <f t="shared" si="13"/>
        <v>5.5564747508258551E-4</v>
      </c>
      <c r="I96" s="118">
        <f t="shared" si="14"/>
        <v>0.5556474750825855</v>
      </c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</row>
    <row r="97" spans="1:21" ht="13" x14ac:dyDescent="0.3">
      <c r="A97" s="108">
        <v>941</v>
      </c>
      <c r="B97" s="108" t="s">
        <v>159</v>
      </c>
      <c r="C97" s="115">
        <f>VLOOKUP(A97,[2]Sheet1!$A:$B,2,)</f>
        <v>100.86596</v>
      </c>
      <c r="D97" s="115">
        <f t="shared" si="15"/>
        <v>5.0432980000000001</v>
      </c>
      <c r="E97" s="116">
        <f t="shared" si="16"/>
        <v>95.822662000000008</v>
      </c>
      <c r="F97" s="117">
        <f t="shared" si="12"/>
        <v>95.822662000000008</v>
      </c>
      <c r="G97" s="112"/>
      <c r="H97" s="118">
        <f t="shared" si="13"/>
        <v>5.2179723414488323E-4</v>
      </c>
      <c r="I97" s="118">
        <f t="shared" si="14"/>
        <v>0.52179723414488322</v>
      </c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</row>
    <row r="98" spans="1:21" ht="13" x14ac:dyDescent="0.3">
      <c r="A98" s="108">
        <v>953</v>
      </c>
      <c r="B98" s="108" t="s">
        <v>160</v>
      </c>
      <c r="C98" s="115">
        <f>VLOOKUP(A98,[2]Sheet1!$A:$B,2,)</f>
        <v>102.50975</v>
      </c>
      <c r="D98" s="115">
        <f t="shared" si="15"/>
        <v>5.1254875000000002</v>
      </c>
      <c r="E98" s="116">
        <f t="shared" si="16"/>
        <v>97.384262499999991</v>
      </c>
      <c r="F98" s="117">
        <f t="shared" si="12"/>
        <v>97.384262499999991</v>
      </c>
      <c r="G98" s="112"/>
      <c r="H98" s="118">
        <f t="shared" si="13"/>
        <v>5.1342998053715422E-4</v>
      </c>
      <c r="I98" s="118">
        <f t="shared" si="14"/>
        <v>0.51342998053715427</v>
      </c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</row>
    <row r="99" spans="1:21" ht="13" x14ac:dyDescent="0.3">
      <c r="A99" s="108">
        <v>548</v>
      </c>
      <c r="B99" s="108" t="s">
        <v>161</v>
      </c>
      <c r="C99" s="115">
        <f>VLOOKUP(A99,[2]Sheet1!$A:$B,2,)</f>
        <v>116.176</v>
      </c>
      <c r="D99" s="115">
        <f t="shared" si="15"/>
        <v>5.8088000000000006</v>
      </c>
      <c r="E99" s="116">
        <f t="shared" si="16"/>
        <v>110.3672</v>
      </c>
      <c r="F99" s="117">
        <f t="shared" si="12"/>
        <v>110.3672</v>
      </c>
      <c r="G99" s="112"/>
      <c r="H99" s="118">
        <f t="shared" si="13"/>
        <v>4.5303314752933969E-4</v>
      </c>
      <c r="I99" s="118">
        <f t="shared" si="14"/>
        <v>0.45303314752933971</v>
      </c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</row>
    <row r="100" spans="1:21" ht="13" x14ac:dyDescent="0.3">
      <c r="A100" s="108">
        <v>760</v>
      </c>
      <c r="B100" s="108" t="s">
        <v>162</v>
      </c>
      <c r="C100" s="115">
        <f>VLOOKUP(A100,[2]Sheet1!$A:$B,2,)</f>
        <v>122</v>
      </c>
      <c r="D100" s="115">
        <f t="shared" si="15"/>
        <v>6.1000000000000005</v>
      </c>
      <c r="E100" s="116">
        <f t="shared" si="16"/>
        <v>115.9</v>
      </c>
      <c r="F100" s="117">
        <f t="shared" si="12"/>
        <v>115.9</v>
      </c>
      <c r="G100" s="112"/>
      <c r="H100" s="118">
        <f t="shared" si="13"/>
        <v>4.31406384814495E-4</v>
      </c>
      <c r="I100" s="118">
        <f t="shared" si="14"/>
        <v>0.431406384814495</v>
      </c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</row>
    <row r="101" spans="1:21" ht="13" x14ac:dyDescent="0.3">
      <c r="A101" s="108">
        <v>50</v>
      </c>
      <c r="B101" s="108" t="s">
        <v>163</v>
      </c>
      <c r="C101" s="115">
        <f>VLOOKUP(A101,[2]Sheet1!$A:$B,2,)</f>
        <v>123.4</v>
      </c>
      <c r="D101" s="115">
        <f t="shared" si="15"/>
        <v>6.1700000000000008</v>
      </c>
      <c r="E101" s="116">
        <f t="shared" si="16"/>
        <v>117.23</v>
      </c>
      <c r="F101" s="117">
        <f t="shared" si="12"/>
        <v>117.23</v>
      </c>
      <c r="G101" s="112"/>
      <c r="H101" s="118">
        <f t="shared" si="13"/>
        <v>4.2651198498677885E-4</v>
      </c>
      <c r="I101" s="118">
        <f t="shared" si="14"/>
        <v>0.42651198498677884</v>
      </c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</row>
    <row r="102" spans="1:21" ht="13" x14ac:dyDescent="0.3">
      <c r="A102" s="108">
        <v>352</v>
      </c>
      <c r="B102" s="108" t="s">
        <v>164</v>
      </c>
      <c r="C102" s="115">
        <f>VLOOKUP(A102,[2]Sheet1!$A:$B,2,)</f>
        <v>121.25</v>
      </c>
      <c r="D102" s="115">
        <f t="shared" si="15"/>
        <v>6.0625</v>
      </c>
      <c r="E102" s="116">
        <f t="shared" si="16"/>
        <v>115.1875</v>
      </c>
      <c r="F102" s="117">
        <f t="shared" si="12"/>
        <v>115.1875</v>
      </c>
      <c r="G102" s="112"/>
      <c r="H102" s="118">
        <f t="shared" si="13"/>
        <v>4.340748779164405E-4</v>
      </c>
      <c r="I102" s="118">
        <f t="shared" si="14"/>
        <v>0.4340748779164405</v>
      </c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</row>
    <row r="103" spans="1:21" ht="13" x14ac:dyDescent="0.3">
      <c r="A103" s="108">
        <v>404</v>
      </c>
      <c r="B103" s="108" t="s">
        <v>165</v>
      </c>
      <c r="C103" s="115">
        <f>VLOOKUP(A103,[2]Sheet1!$A:$B,2,)</f>
        <v>129.36464000000001</v>
      </c>
      <c r="D103" s="115">
        <f t="shared" si="15"/>
        <v>6.4682320000000004</v>
      </c>
      <c r="E103" s="116">
        <f t="shared" si="16"/>
        <v>122.89640800000001</v>
      </c>
      <c r="F103" s="117">
        <f t="shared" si="12"/>
        <v>122.89640800000001</v>
      </c>
      <c r="G103" s="112"/>
      <c r="H103" s="118">
        <f t="shared" si="13"/>
        <v>4.0684671597562058E-4</v>
      </c>
      <c r="I103" s="118">
        <f t="shared" si="14"/>
        <v>0.40684671597562055</v>
      </c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</row>
    <row r="104" spans="1:21" ht="13" x14ac:dyDescent="0.3">
      <c r="A104" s="108">
        <v>332</v>
      </c>
      <c r="B104" s="108" t="s">
        <v>166</v>
      </c>
      <c r="C104" s="115">
        <f>VLOOKUP(A104,[2]Sheet1!$A:$B,2,)</f>
        <v>130.98329000000001</v>
      </c>
      <c r="D104" s="115">
        <f t="shared" si="15"/>
        <v>6.5491645000000007</v>
      </c>
      <c r="E104" s="116">
        <f t="shared" si="16"/>
        <v>124.43412550000001</v>
      </c>
      <c r="F104" s="117">
        <f t="shared" si="12"/>
        <v>124.43412550000001</v>
      </c>
      <c r="G104" s="112"/>
      <c r="H104" s="118">
        <f t="shared" si="13"/>
        <v>4.0181903315582041E-4</v>
      </c>
      <c r="I104" s="118">
        <f t="shared" si="14"/>
        <v>0.4018190331558204</v>
      </c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</row>
    <row r="105" spans="1:21" ht="13" x14ac:dyDescent="0.3">
      <c r="A105" s="108">
        <v>12</v>
      </c>
      <c r="B105" s="108" t="s">
        <v>167</v>
      </c>
      <c r="C105" s="115">
        <f>VLOOKUP(A105,[2]Sheet1!$A:$B,2,)</f>
        <v>133.27932999999999</v>
      </c>
      <c r="D105" s="115">
        <f t="shared" si="15"/>
        <v>6.6639664999999999</v>
      </c>
      <c r="E105" s="116">
        <f t="shared" si="16"/>
        <v>126.61536349999999</v>
      </c>
      <c r="F105" s="117">
        <f t="shared" si="12"/>
        <v>126.61536349999999</v>
      </c>
      <c r="G105" s="112"/>
      <c r="H105" s="118">
        <f t="shared" si="13"/>
        <v>3.9489678517567843E-4</v>
      </c>
      <c r="I105" s="118">
        <f t="shared" si="14"/>
        <v>0.39489678517567844</v>
      </c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</row>
    <row r="106" spans="1:21" ht="13" x14ac:dyDescent="0.3">
      <c r="A106" s="108">
        <v>524</v>
      </c>
      <c r="B106" s="108" t="s">
        <v>168</v>
      </c>
      <c r="C106" s="115">
        <f>VLOOKUP(A106,[2]Sheet1!$A:$B,2,)</f>
        <v>152.66800000000001</v>
      </c>
      <c r="D106" s="115">
        <f t="shared" si="15"/>
        <v>7.6334000000000009</v>
      </c>
      <c r="E106" s="116">
        <f t="shared" si="16"/>
        <v>145.03460000000001</v>
      </c>
      <c r="F106" s="117">
        <f t="shared" si="12"/>
        <v>145.03460000000001</v>
      </c>
      <c r="G106" s="112"/>
      <c r="H106" s="118">
        <f t="shared" si="13"/>
        <v>3.4474532284020469E-4</v>
      </c>
      <c r="I106" s="118">
        <f t="shared" si="14"/>
        <v>0.3447453228402047</v>
      </c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</row>
    <row r="107" spans="1:21" ht="13" x14ac:dyDescent="0.3">
      <c r="A107" s="108">
        <v>388</v>
      </c>
      <c r="B107" s="108" t="s">
        <v>169</v>
      </c>
      <c r="C107" s="115">
        <f>VLOOKUP(A107,[2]Sheet1!$A:$B,2,)</f>
        <v>158.58304000000001</v>
      </c>
      <c r="D107" s="115">
        <f t="shared" si="15"/>
        <v>7.9291520000000011</v>
      </c>
      <c r="E107" s="116">
        <f t="shared" si="16"/>
        <v>150.65388800000002</v>
      </c>
      <c r="F107" s="117">
        <f t="shared" si="12"/>
        <v>150.65388800000002</v>
      </c>
      <c r="G107" s="112"/>
      <c r="H107" s="118">
        <f t="shared" si="13"/>
        <v>3.3188655575885212E-4</v>
      </c>
      <c r="I107" s="118">
        <f t="shared" si="14"/>
        <v>0.33188655575885212</v>
      </c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</row>
    <row r="108" spans="1:21" ht="13" x14ac:dyDescent="0.3">
      <c r="A108" s="108">
        <v>230</v>
      </c>
      <c r="B108" s="108" t="s">
        <v>170</v>
      </c>
      <c r="C108" s="115">
        <f>VLOOKUP(A108,[2]Sheet1!$A:$B,2,)</f>
        <v>162.72049999999999</v>
      </c>
      <c r="D108" s="115">
        <f t="shared" si="15"/>
        <v>8.1360250000000001</v>
      </c>
      <c r="E108" s="116">
        <f t="shared" si="16"/>
        <v>154.584475</v>
      </c>
      <c r="F108" s="117">
        <f t="shared" si="12"/>
        <v>154.584475</v>
      </c>
      <c r="G108" s="112"/>
      <c r="H108" s="118">
        <f t="shared" si="13"/>
        <v>3.2344774596543367E-4</v>
      </c>
      <c r="I108" s="118">
        <f t="shared" si="14"/>
        <v>0.32344774596543369</v>
      </c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</row>
    <row r="109" spans="1:21" ht="13" x14ac:dyDescent="0.3">
      <c r="A109" s="108">
        <v>392</v>
      </c>
      <c r="B109" s="108" t="s">
        <v>171</v>
      </c>
      <c r="C109" s="115">
        <f>VLOOKUP(A109,[2]Sheet1!$A:$B,2,)</f>
        <v>159.45999</v>
      </c>
      <c r="D109" s="115">
        <f t="shared" si="15"/>
        <v>7.9729995000000002</v>
      </c>
      <c r="E109" s="116">
        <f t="shared" si="16"/>
        <v>151.48699049999999</v>
      </c>
      <c r="F109" s="117">
        <f t="shared" si="12"/>
        <v>151.48699049999999</v>
      </c>
      <c r="G109" s="112"/>
      <c r="H109" s="118">
        <f t="shared" si="13"/>
        <v>3.3006134609295159E-4</v>
      </c>
      <c r="I109" s="118">
        <f t="shared" si="14"/>
        <v>0.33006134609295157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</row>
    <row r="110" spans="1:21" ht="13" x14ac:dyDescent="0.3">
      <c r="A110" s="108">
        <v>262</v>
      </c>
      <c r="B110" s="108" t="s">
        <v>172</v>
      </c>
      <c r="C110" s="115">
        <f>VLOOKUP(A110,[2]Sheet1!$A:$B,2,)</f>
        <v>177.65</v>
      </c>
      <c r="D110" s="115">
        <f t="shared" si="15"/>
        <v>8.8825000000000003</v>
      </c>
      <c r="E110" s="116">
        <f t="shared" si="16"/>
        <v>168.76750000000001</v>
      </c>
      <c r="F110" s="117">
        <f t="shared" si="12"/>
        <v>168.76750000000001</v>
      </c>
      <c r="G110" s="112"/>
      <c r="H110" s="118">
        <f t="shared" si="13"/>
        <v>2.9626557245915255E-4</v>
      </c>
      <c r="I110" s="118">
        <f t="shared" si="14"/>
        <v>0.29626557245915253</v>
      </c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</row>
    <row r="111" spans="1:21" ht="13" x14ac:dyDescent="0.3">
      <c r="A111" s="108">
        <v>430</v>
      </c>
      <c r="B111" s="108" t="s">
        <v>173</v>
      </c>
      <c r="C111" s="115">
        <f>VLOOKUP(A111,[2]Sheet1!$A:$B,2,)</f>
        <v>181.80855</v>
      </c>
      <c r="D111" s="115">
        <f t="shared" si="15"/>
        <v>9.0904275000000005</v>
      </c>
      <c r="E111" s="116">
        <f t="shared" si="16"/>
        <v>172.71812249999999</v>
      </c>
      <c r="F111" s="117">
        <f t="shared" si="12"/>
        <v>172.71812249999999</v>
      </c>
      <c r="G111" s="112"/>
      <c r="H111" s="118">
        <f t="shared" si="13"/>
        <v>2.8948901989135547E-4</v>
      </c>
      <c r="I111" s="118">
        <f t="shared" si="14"/>
        <v>0.28948901989135545</v>
      </c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</row>
    <row r="112" spans="1:21" ht="13" x14ac:dyDescent="0.3">
      <c r="A112" s="108">
        <v>328</v>
      </c>
      <c r="B112" s="108" t="s">
        <v>174</v>
      </c>
      <c r="C112" s="115">
        <f>VLOOKUP(A112,[2]Sheet1!$A:$B,2,)</f>
        <v>209.48697000000001</v>
      </c>
      <c r="D112" s="115">
        <f t="shared" si="15"/>
        <v>10.474348500000001</v>
      </c>
      <c r="E112" s="116">
        <f t="shared" si="16"/>
        <v>199.01262150000002</v>
      </c>
      <c r="F112" s="117">
        <f t="shared" si="12"/>
        <v>199.01262150000002</v>
      </c>
      <c r="G112" s="112"/>
      <c r="H112" s="118">
        <f t="shared" si="13"/>
        <v>2.5124034658274147E-4</v>
      </c>
      <c r="I112" s="118">
        <f t="shared" si="14"/>
        <v>0.25124034658274147</v>
      </c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</row>
    <row r="113" spans="1:21" ht="13" x14ac:dyDescent="0.3">
      <c r="A113" s="108">
        <v>586</v>
      </c>
      <c r="B113" s="108" t="s">
        <v>175</v>
      </c>
      <c r="C113" s="115">
        <f>VLOOKUP(A113,[2]Sheet1!$A:$B,2,)</f>
        <v>278.08602999999999</v>
      </c>
      <c r="D113" s="115">
        <f t="shared" si="15"/>
        <v>13.904301500000001</v>
      </c>
      <c r="E113" s="116">
        <f t="shared" si="16"/>
        <v>264.18172850000002</v>
      </c>
      <c r="F113" s="117">
        <f t="shared" si="12"/>
        <v>264.18172850000002</v>
      </c>
      <c r="G113" s="112"/>
      <c r="H113" s="118">
        <f t="shared" si="13"/>
        <v>1.8926365681644743E-4</v>
      </c>
      <c r="I113" s="118">
        <f t="shared" si="14"/>
        <v>0.18926365681644744</v>
      </c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</row>
    <row r="114" spans="1:21" ht="13" x14ac:dyDescent="0.3">
      <c r="A114" s="108">
        <v>348</v>
      </c>
      <c r="B114" s="108" t="s">
        <v>176</v>
      </c>
      <c r="C114" s="115">
        <f>VLOOKUP(A114,[2]Sheet1!$A:$B,2,)</f>
        <v>311.42</v>
      </c>
      <c r="D114" s="115">
        <f t="shared" si="15"/>
        <v>15.571000000000002</v>
      </c>
      <c r="E114" s="116">
        <f t="shared" si="16"/>
        <v>295.84899999999999</v>
      </c>
      <c r="F114" s="117">
        <f t="shared" si="12"/>
        <v>295.84899999999999</v>
      </c>
      <c r="G114" s="112"/>
      <c r="H114" s="118">
        <f t="shared" si="13"/>
        <v>1.6900513437598241E-4</v>
      </c>
      <c r="I114" s="118">
        <f t="shared" si="14"/>
        <v>0.16900513437598241</v>
      </c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</row>
    <row r="115" spans="1:21" ht="13" x14ac:dyDescent="0.3">
      <c r="A115" s="108">
        <v>144</v>
      </c>
      <c r="B115" s="108" t="s">
        <v>177</v>
      </c>
      <c r="C115" s="115">
        <f>VLOOKUP(A115,[2]Sheet1!$A:$B,2,)</f>
        <v>328.55</v>
      </c>
      <c r="D115" s="115">
        <f t="shared" si="15"/>
        <v>16.427500000000002</v>
      </c>
      <c r="E115" s="116">
        <f t="shared" si="16"/>
        <v>312.1225</v>
      </c>
      <c r="F115" s="117">
        <f t="shared" si="12"/>
        <v>312.1225</v>
      </c>
      <c r="G115" s="112"/>
      <c r="H115" s="118">
        <f t="shared" si="13"/>
        <v>1.6019351376462751E-4</v>
      </c>
      <c r="I115" s="118">
        <f t="shared" si="14"/>
        <v>0.16019351376462751</v>
      </c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</row>
    <row r="116" spans="1:21" ht="13" x14ac:dyDescent="0.3">
      <c r="A116" s="108">
        <v>51</v>
      </c>
      <c r="B116" s="108" t="s">
        <v>178</v>
      </c>
      <c r="C116" s="115">
        <f>VLOOKUP(A116,[2]Sheet1!$A:$B,2,)</f>
        <v>364.61880000000002</v>
      </c>
      <c r="D116" s="115">
        <f t="shared" si="15"/>
        <v>18.23094</v>
      </c>
      <c r="E116" s="116">
        <f t="shared" si="16"/>
        <v>346.38786000000005</v>
      </c>
      <c r="F116" s="117">
        <f t="shared" si="12"/>
        <v>346.38786000000005</v>
      </c>
      <c r="G116" s="112"/>
      <c r="H116" s="118">
        <f t="shared" si="13"/>
        <v>1.4434686019307915E-4</v>
      </c>
      <c r="I116" s="118">
        <f t="shared" si="14"/>
        <v>0.14434686019307916</v>
      </c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</row>
    <row r="117" spans="1:21" ht="13" x14ac:dyDescent="0.3">
      <c r="A117" s="108">
        <v>174</v>
      </c>
      <c r="B117" s="108" t="s">
        <v>179</v>
      </c>
      <c r="C117" s="115">
        <f>VLOOKUP(A117,[2]Sheet1!$A:$B,2,)</f>
        <v>422.61603000000002</v>
      </c>
      <c r="D117" s="115">
        <f t="shared" si="15"/>
        <v>21.130801500000004</v>
      </c>
      <c r="E117" s="116">
        <f t="shared" si="16"/>
        <v>401.48522850000001</v>
      </c>
      <c r="F117" s="117">
        <f t="shared" si="12"/>
        <v>401.48522850000001</v>
      </c>
      <c r="G117" s="112"/>
      <c r="H117" s="118">
        <f t="shared" si="13"/>
        <v>1.2453758308071834E-4</v>
      </c>
      <c r="I117" s="118">
        <f t="shared" si="14"/>
        <v>0.12453758308071834</v>
      </c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</row>
    <row r="118" spans="1:21" ht="13" x14ac:dyDescent="0.3">
      <c r="A118" s="108">
        <v>938</v>
      </c>
      <c r="B118" s="108" t="s">
        <v>180</v>
      </c>
      <c r="C118" s="115">
        <f>VLOOKUP(A118,[2]Sheet1!$A:$B,2,)</f>
        <v>447.62580000000003</v>
      </c>
      <c r="D118" s="115">
        <f t="shared" si="15"/>
        <v>22.381290000000003</v>
      </c>
      <c r="E118" s="116">
        <f t="shared" si="16"/>
        <v>425.24451000000005</v>
      </c>
      <c r="F118" s="117">
        <f t="shared" si="12"/>
        <v>425.24451000000005</v>
      </c>
      <c r="G118" s="112"/>
      <c r="H118" s="118">
        <f t="shared" si="13"/>
        <v>1.1757941331211981E-4</v>
      </c>
      <c r="I118" s="118">
        <f t="shared" si="14"/>
        <v>0.11757941331211981</v>
      </c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</row>
    <row r="119" spans="1:21" ht="13" x14ac:dyDescent="0.3">
      <c r="A119" s="108">
        <v>188</v>
      </c>
      <c r="B119" s="108" t="s">
        <v>181</v>
      </c>
      <c r="C119" s="115">
        <f>VLOOKUP(A119,[2]Sheet1!$A:$B,2,)</f>
        <v>458.60187000000002</v>
      </c>
      <c r="D119" s="115">
        <f t="shared" si="15"/>
        <v>22.930093500000002</v>
      </c>
      <c r="E119" s="116">
        <f t="shared" si="16"/>
        <v>435.67177650000002</v>
      </c>
      <c r="F119" s="117">
        <f t="shared" si="12"/>
        <v>435.67177650000002</v>
      </c>
      <c r="G119" s="112"/>
      <c r="H119" s="118">
        <f t="shared" si="13"/>
        <v>1.1476529510742826E-4</v>
      </c>
      <c r="I119" s="118">
        <f t="shared" si="14"/>
        <v>0.11476529510742825</v>
      </c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</row>
    <row r="120" spans="1:21" ht="13" x14ac:dyDescent="0.3">
      <c r="A120" s="108">
        <v>398</v>
      </c>
      <c r="B120" s="108" t="s">
        <v>182</v>
      </c>
      <c r="C120" s="115">
        <f>VLOOKUP(A120,[2]Sheet1!$A:$B,2,)</f>
        <v>460.20102000000003</v>
      </c>
      <c r="D120" s="115">
        <f t="shared" si="15"/>
        <v>23.010051000000004</v>
      </c>
      <c r="E120" s="116">
        <f t="shared" si="16"/>
        <v>437.190969</v>
      </c>
      <c r="F120" s="117">
        <f t="shared" si="12"/>
        <v>437.190969</v>
      </c>
      <c r="G120" s="112"/>
      <c r="H120" s="118">
        <f t="shared" si="13"/>
        <v>1.1436649781299598E-4</v>
      </c>
      <c r="I120" s="118">
        <f t="shared" si="14"/>
        <v>0.11436649781299599</v>
      </c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</row>
    <row r="121" spans="1:21" ht="13" x14ac:dyDescent="0.3">
      <c r="A121" s="108">
        <v>706</v>
      </c>
      <c r="B121" s="108" t="s">
        <v>183</v>
      </c>
      <c r="C121" s="115">
        <f>VLOOKUP(A121,[2]Sheet1!$A:$B,2,)</f>
        <v>572.24289999999996</v>
      </c>
      <c r="D121" s="115">
        <f t="shared" si="15"/>
        <v>28.612144999999998</v>
      </c>
      <c r="E121" s="116">
        <f t="shared" si="16"/>
        <v>543.63075499999991</v>
      </c>
      <c r="F121" s="117">
        <f t="shared" si="12"/>
        <v>543.63075499999991</v>
      </c>
      <c r="G121" s="112"/>
      <c r="H121" s="118">
        <f t="shared" si="13"/>
        <v>9.1974193034756024E-5</v>
      </c>
      <c r="I121" s="118">
        <f t="shared" si="14"/>
        <v>9.1974193034756027E-2</v>
      </c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</row>
    <row r="122" spans="1:21" ht="13" x14ac:dyDescent="0.3">
      <c r="A122" s="108">
        <v>950</v>
      </c>
      <c r="B122" s="108" t="s">
        <v>184</v>
      </c>
      <c r="C122" s="115">
        <f>VLOOKUP(A122,[2]Sheet1!$A:$B,2,)</f>
        <v>563.48803999999996</v>
      </c>
      <c r="D122" s="115">
        <f t="shared" si="15"/>
        <v>28.174402000000001</v>
      </c>
      <c r="E122" s="116">
        <f t="shared" si="16"/>
        <v>535.31363799999997</v>
      </c>
      <c r="F122" s="117">
        <f t="shared" si="12"/>
        <v>535.31363799999997</v>
      </c>
      <c r="G122" s="112"/>
      <c r="H122" s="118">
        <f t="shared" si="13"/>
        <v>9.3403187310538757E-5</v>
      </c>
      <c r="I122" s="118">
        <f t="shared" si="14"/>
        <v>9.340318731053876E-2</v>
      </c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</row>
    <row r="123" spans="1:21" ht="13" x14ac:dyDescent="0.3">
      <c r="A123" s="108">
        <v>952</v>
      </c>
      <c r="B123" s="108" t="s">
        <v>185</v>
      </c>
      <c r="C123" s="115">
        <f>VLOOKUP(A123,[2]Sheet1!$A:$B,2,)</f>
        <v>563.48803999999996</v>
      </c>
      <c r="D123" s="115">
        <f t="shared" si="15"/>
        <v>28.174402000000001</v>
      </c>
      <c r="E123" s="116">
        <f t="shared" si="16"/>
        <v>535.31363799999997</v>
      </c>
      <c r="F123" s="117">
        <f t="shared" si="12"/>
        <v>535.31363799999997</v>
      </c>
      <c r="G123" s="112"/>
      <c r="H123" s="118">
        <f t="shared" si="13"/>
        <v>9.3403187310538757E-5</v>
      </c>
      <c r="I123" s="118">
        <f t="shared" si="14"/>
        <v>9.340318731053876E-2</v>
      </c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</row>
    <row r="124" spans="1:21" ht="13" x14ac:dyDescent="0.3">
      <c r="A124" s="108">
        <v>928</v>
      </c>
      <c r="B124" s="108" t="s">
        <v>186</v>
      </c>
      <c r="C124" s="115">
        <f>VLOOKUP(A124,[2]Sheet1!$A:$B,2,)</f>
        <v>787.51959999999997</v>
      </c>
      <c r="D124" s="115">
        <f t="shared" si="15"/>
        <v>39.375979999999998</v>
      </c>
      <c r="E124" s="116">
        <f t="shared" si="16"/>
        <v>748.14361999999994</v>
      </c>
      <c r="F124" s="117">
        <f t="shared" si="12"/>
        <v>748.14361999999994</v>
      </c>
      <c r="G124" s="112"/>
      <c r="H124" s="118">
        <f t="shared" si="13"/>
        <v>6.6832087667873354E-5</v>
      </c>
      <c r="I124" s="118">
        <f t="shared" si="14"/>
        <v>6.6832087667873352E-2</v>
      </c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</row>
    <row r="125" spans="1:21" ht="13" x14ac:dyDescent="0.3">
      <c r="A125" s="108">
        <v>973</v>
      </c>
      <c r="B125" s="108" t="s">
        <v>187</v>
      </c>
      <c r="C125" s="115">
        <f>VLOOKUP(A125,[2]Sheet1!$A:$B,2,)</f>
        <v>919.46889999999996</v>
      </c>
      <c r="D125" s="115">
        <f t="shared" si="15"/>
        <v>45.973444999999998</v>
      </c>
      <c r="E125" s="116">
        <f t="shared" si="16"/>
        <v>873.49545499999999</v>
      </c>
      <c r="F125" s="117">
        <f t="shared" si="12"/>
        <v>873.49545499999999</v>
      </c>
      <c r="G125" s="112"/>
      <c r="H125" s="118">
        <f t="shared" si="13"/>
        <v>5.724128238308911E-5</v>
      </c>
      <c r="I125" s="118">
        <f t="shared" si="14"/>
        <v>5.7241282383089107E-2</v>
      </c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</row>
    <row r="126" spans="1:21" ht="13" x14ac:dyDescent="0.3">
      <c r="A126" s="108">
        <v>152</v>
      </c>
      <c r="B126" s="108" t="s">
        <v>188</v>
      </c>
      <c r="C126" s="115">
        <f>VLOOKUP(A126,[2]Sheet1!$A:$B,2,)</f>
        <v>921.32996000000003</v>
      </c>
      <c r="D126" s="115">
        <f t="shared" si="15"/>
        <v>46.066498000000003</v>
      </c>
      <c r="E126" s="116">
        <f t="shared" si="16"/>
        <v>875.263462</v>
      </c>
      <c r="F126" s="117">
        <f t="shared" si="12"/>
        <v>875.263462</v>
      </c>
      <c r="G126" s="112"/>
      <c r="H126" s="118">
        <f t="shared" si="13"/>
        <v>5.7125656640286083E-5</v>
      </c>
      <c r="I126" s="118">
        <f t="shared" si="14"/>
        <v>5.7125656640286085E-2</v>
      </c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</row>
    <row r="127" spans="1:21" ht="13" x14ac:dyDescent="0.3">
      <c r="A127" s="108">
        <v>368</v>
      </c>
      <c r="B127" s="108" t="s">
        <v>189</v>
      </c>
      <c r="C127" s="115">
        <f>VLOOKUP(A127,[2]Sheet1!$A:$B,2,)</f>
        <v>1310</v>
      </c>
      <c r="D127" s="115">
        <f>C127*0.05</f>
        <v>65.5</v>
      </c>
      <c r="E127" s="116">
        <f t="shared" si="16"/>
        <v>1244.5</v>
      </c>
      <c r="F127" s="117">
        <f t="shared" si="12"/>
        <v>1244.5</v>
      </c>
      <c r="G127" s="112"/>
      <c r="H127" s="118">
        <f t="shared" si="13"/>
        <v>4.0176777822418619E-5</v>
      </c>
      <c r="I127" s="118">
        <f t="shared" si="14"/>
        <v>4.0176777822418616E-2</v>
      </c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</row>
    <row r="128" spans="1:21" ht="13" x14ac:dyDescent="0.3">
      <c r="A128" s="108">
        <v>646</v>
      </c>
      <c r="B128" s="108" t="s">
        <v>190</v>
      </c>
      <c r="C128" s="115">
        <f>VLOOKUP(A128,[2]Sheet1!$A:$B,2,)</f>
        <v>1476.5</v>
      </c>
      <c r="D128" s="115">
        <f t="shared" si="15"/>
        <v>73.825000000000003</v>
      </c>
      <c r="E128" s="116">
        <f t="shared" si="16"/>
        <v>1402.675</v>
      </c>
      <c r="F128" s="117">
        <f t="shared" si="12"/>
        <v>1402.675</v>
      </c>
      <c r="G128" s="112"/>
      <c r="H128" s="118">
        <f t="shared" si="13"/>
        <v>3.5646176056463533E-5</v>
      </c>
      <c r="I128" s="118">
        <f t="shared" si="14"/>
        <v>3.564617605646353E-2</v>
      </c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</row>
    <row r="129" spans="1:21" ht="13" x14ac:dyDescent="0.3">
      <c r="A129" s="108">
        <v>410</v>
      </c>
      <c r="B129" s="108" t="s">
        <v>191</v>
      </c>
      <c r="C129" s="115">
        <f>VLOOKUP(A129,[2]Sheet1!$A:$B,2,)</f>
        <v>1383.1001000000001</v>
      </c>
      <c r="D129" s="115">
        <f t="shared" si="15"/>
        <v>69.155005000000003</v>
      </c>
      <c r="E129" s="116">
        <f t="shared" si="16"/>
        <v>1313.945095</v>
      </c>
      <c r="F129" s="117">
        <f t="shared" si="12"/>
        <v>1313.945095</v>
      </c>
      <c r="G129" s="112"/>
      <c r="H129" s="118">
        <f t="shared" si="13"/>
        <v>3.8053340425156837E-5</v>
      </c>
      <c r="I129" s="118">
        <f t="shared" si="14"/>
        <v>3.8053340425156838E-2</v>
      </c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</row>
    <row r="130" spans="1:21" ht="13" x14ac:dyDescent="0.3">
      <c r="A130" s="108">
        <v>32</v>
      </c>
      <c r="B130" s="108" t="s">
        <v>192</v>
      </c>
      <c r="C130" s="115">
        <f>VLOOKUP(A130,[2]Sheet1!$A:$B,2,)</f>
        <v>1514.92</v>
      </c>
      <c r="D130" s="115">
        <f t="shared" si="15"/>
        <v>75.746000000000009</v>
      </c>
      <c r="E130" s="116">
        <f t="shared" si="16"/>
        <v>1439.174</v>
      </c>
      <c r="F130" s="117">
        <f t="shared" si="12"/>
        <v>1439.174</v>
      </c>
      <c r="G130" s="112"/>
      <c r="H130" s="118">
        <f t="shared" si="13"/>
        <v>3.4742150705891059E-5</v>
      </c>
      <c r="I130" s="118">
        <f t="shared" si="14"/>
        <v>3.474215070589106E-2</v>
      </c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</row>
    <row r="131" spans="1:21" ht="13" x14ac:dyDescent="0.3">
      <c r="A131" s="108">
        <v>886</v>
      </c>
      <c r="B131" s="108" t="s">
        <v>193</v>
      </c>
      <c r="C131" s="115">
        <f>VLOOKUP(A131,[2]Sheet1!$A:$B,2,)</f>
        <v>1574.7001</v>
      </c>
      <c r="D131" s="115">
        <f t="shared" si="15"/>
        <v>78.735005000000001</v>
      </c>
      <c r="E131" s="116">
        <f t="shared" si="16"/>
        <v>1495.965095</v>
      </c>
      <c r="F131" s="117">
        <f t="shared" ref="F131:F150" si="17">E131</f>
        <v>1495.965095</v>
      </c>
      <c r="G131" s="112"/>
      <c r="H131" s="118">
        <f t="shared" ref="H131:H150" si="18">(1/E131)-(1/C131)</f>
        <v>3.3423239731405715E-5</v>
      </c>
      <c r="I131" s="118">
        <f t="shared" ref="I131:I150" si="19">H131*1000</f>
        <v>3.3423239731405714E-2</v>
      </c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</row>
    <row r="132" spans="1:21" ht="13" x14ac:dyDescent="0.3">
      <c r="A132" s="108">
        <v>454</v>
      </c>
      <c r="B132" s="108" t="s">
        <v>194</v>
      </c>
      <c r="C132" s="115">
        <f>VLOOKUP(A132,[2]Sheet1!$A:$B,2,)</f>
        <v>1736.0971999999999</v>
      </c>
      <c r="D132" s="115">
        <f t="shared" si="15"/>
        <v>86.804860000000005</v>
      </c>
      <c r="E132" s="116">
        <f t="shared" si="16"/>
        <v>1649.29234</v>
      </c>
      <c r="F132" s="117">
        <f t="shared" si="17"/>
        <v>1649.29234</v>
      </c>
      <c r="G132" s="112"/>
      <c r="H132" s="118">
        <f t="shared" si="18"/>
        <v>3.0316032389988545E-5</v>
      </c>
      <c r="I132" s="118">
        <f t="shared" si="19"/>
        <v>3.0316032389988545E-2</v>
      </c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</row>
    <row r="133" spans="1:21" ht="13" x14ac:dyDescent="0.3">
      <c r="A133" s="108">
        <v>976</v>
      </c>
      <c r="B133" s="108" t="s">
        <v>195</v>
      </c>
      <c r="C133" s="115">
        <f>VLOOKUP(A133,[2]Sheet1!$A:$B,2,)</f>
        <v>2297.9836</v>
      </c>
      <c r="D133" s="115">
        <f t="shared" si="15"/>
        <v>114.89918</v>
      </c>
      <c r="E133" s="116">
        <f t="shared" si="16"/>
        <v>2183.0844200000001</v>
      </c>
      <c r="F133" s="117">
        <f t="shared" si="17"/>
        <v>2183.0844200000001</v>
      </c>
      <c r="G133" s="112"/>
      <c r="H133" s="118">
        <f t="shared" si="18"/>
        <v>2.2903374483337631E-5</v>
      </c>
      <c r="I133" s="118">
        <f t="shared" si="19"/>
        <v>2.2903374483337631E-2</v>
      </c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</row>
    <row r="134" spans="1:21" ht="13" x14ac:dyDescent="0.3">
      <c r="A134" s="108">
        <v>834</v>
      </c>
      <c r="B134" s="108" t="s">
        <v>196</v>
      </c>
      <c r="C134" s="115">
        <f>VLOOKUP(A134,[2]Sheet1!$A:$B,2,)</f>
        <v>2665</v>
      </c>
      <c r="D134" s="115">
        <f t="shared" si="15"/>
        <v>133.25</v>
      </c>
      <c r="E134" s="116">
        <f t="shared" si="16"/>
        <v>2531.75</v>
      </c>
      <c r="F134" s="117">
        <f t="shared" si="17"/>
        <v>2531.75</v>
      </c>
      <c r="G134" s="112"/>
      <c r="H134" s="118">
        <f t="shared" si="18"/>
        <v>1.9749185346104462E-5</v>
      </c>
      <c r="I134" s="118">
        <f t="shared" si="19"/>
        <v>1.974918534610446E-2</v>
      </c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</row>
    <row r="135" spans="1:21" ht="13" x14ac:dyDescent="0.3">
      <c r="A135" s="108">
        <v>108</v>
      </c>
      <c r="B135" s="108" t="s">
        <v>197</v>
      </c>
      <c r="C135" s="115">
        <f>VLOOKUP(A135,[2]Sheet1!$A:$B,2,)</f>
        <v>2994.1860000000001</v>
      </c>
      <c r="D135" s="115">
        <f t="shared" ref="D135:D149" si="20">C135*0.05</f>
        <v>149.70930000000001</v>
      </c>
      <c r="E135" s="116">
        <f t="shared" si="16"/>
        <v>2844.4767000000002</v>
      </c>
      <c r="F135" s="117">
        <f t="shared" si="17"/>
        <v>2844.4767000000002</v>
      </c>
      <c r="G135" s="112"/>
      <c r="H135" s="118">
        <f t="shared" si="18"/>
        <v>1.7577925669069456E-5</v>
      </c>
      <c r="I135" s="118">
        <f t="shared" si="19"/>
        <v>1.7577925669069457E-2</v>
      </c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</row>
    <row r="136" spans="1:21" ht="13" x14ac:dyDescent="0.3">
      <c r="A136" s="108">
        <v>170</v>
      </c>
      <c r="B136" s="108" t="s">
        <v>198</v>
      </c>
      <c r="C136" s="115">
        <f>VLOOKUP(A136,[2]Sheet1!$A:$B,2,)</f>
        <v>3081.67</v>
      </c>
      <c r="D136" s="115">
        <f t="shared" si="20"/>
        <v>154.08350000000002</v>
      </c>
      <c r="E136" s="116">
        <f t="shared" si="16"/>
        <v>2927.5864999999999</v>
      </c>
      <c r="F136" s="117">
        <f t="shared" si="17"/>
        <v>2927.5864999999999</v>
      </c>
      <c r="G136" s="112"/>
      <c r="H136" s="118">
        <f t="shared" si="18"/>
        <v>1.7078914662299475E-5</v>
      </c>
      <c r="I136" s="118">
        <f t="shared" si="19"/>
        <v>1.7078914662299473E-2</v>
      </c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</row>
    <row r="137" spans="1:21" ht="13" x14ac:dyDescent="0.3">
      <c r="A137" s="108">
        <v>496</v>
      </c>
      <c r="B137" s="108" t="s">
        <v>199</v>
      </c>
      <c r="C137" s="115">
        <f>VLOOKUP(A137,[2]Sheet1!$A:$B,2,)</f>
        <v>3599</v>
      </c>
      <c r="D137" s="115">
        <f t="shared" si="20"/>
        <v>179.95000000000002</v>
      </c>
      <c r="E137" s="116">
        <f t="shared" si="16"/>
        <v>3419.05</v>
      </c>
      <c r="F137" s="117">
        <f t="shared" si="17"/>
        <v>3419.05</v>
      </c>
      <c r="G137" s="112"/>
      <c r="H137" s="118">
        <f t="shared" si="18"/>
        <v>1.4623945247948991E-5</v>
      </c>
      <c r="I137" s="118">
        <f t="shared" si="19"/>
        <v>1.4623945247948991E-2</v>
      </c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</row>
    <row r="138" spans="1:21" ht="13" x14ac:dyDescent="0.3">
      <c r="A138" s="108">
        <v>104</v>
      </c>
      <c r="B138" s="108" t="s">
        <v>200</v>
      </c>
      <c r="C138" s="115">
        <f>VLOOKUP(A138,[2]Sheet1!$A:$B,2,)</f>
        <v>3658</v>
      </c>
      <c r="D138" s="115">
        <f t="shared" si="20"/>
        <v>182.9</v>
      </c>
      <c r="E138" s="116">
        <f t="shared" si="16"/>
        <v>3475.1</v>
      </c>
      <c r="F138" s="117">
        <f t="shared" si="17"/>
        <v>3475.1</v>
      </c>
      <c r="G138" s="112"/>
      <c r="H138" s="118">
        <f t="shared" si="18"/>
        <v>1.4388075163304669E-5</v>
      </c>
      <c r="I138" s="118">
        <f t="shared" si="19"/>
        <v>1.4388075163304669E-2</v>
      </c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</row>
    <row r="139" spans="1:21" ht="13" x14ac:dyDescent="0.3">
      <c r="A139" s="108">
        <v>800</v>
      </c>
      <c r="B139" s="108" t="s">
        <v>201</v>
      </c>
      <c r="C139" s="115">
        <f>VLOOKUP(A139,[2]Sheet1!$A:$B,2,)</f>
        <v>3730.2148000000002</v>
      </c>
      <c r="D139" s="115">
        <f t="shared" si="20"/>
        <v>186.51074000000003</v>
      </c>
      <c r="E139" s="116">
        <f t="shared" si="16"/>
        <v>3543.70406</v>
      </c>
      <c r="F139" s="117">
        <f t="shared" si="17"/>
        <v>3543.70406</v>
      </c>
      <c r="G139" s="112"/>
      <c r="H139" s="118">
        <f t="shared" si="18"/>
        <v>1.4109530353954001E-5</v>
      </c>
      <c r="I139" s="118">
        <f t="shared" si="19"/>
        <v>1.4109530353954E-2</v>
      </c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</row>
    <row r="140" spans="1:21" ht="13" x14ac:dyDescent="0.3">
      <c r="A140" s="108">
        <v>116</v>
      </c>
      <c r="B140" s="108" t="s">
        <v>202</v>
      </c>
      <c r="C140" s="115">
        <f>VLOOKUP(A140,[2]Sheet1!$A:$B,2,)</f>
        <v>4051.973</v>
      </c>
      <c r="D140" s="115">
        <f t="shared" si="20"/>
        <v>202.59865000000002</v>
      </c>
      <c r="E140" s="116">
        <f t="shared" si="16"/>
        <v>3849.37435</v>
      </c>
      <c r="F140" s="117">
        <f t="shared" si="17"/>
        <v>3849.37435</v>
      </c>
      <c r="G140" s="112"/>
      <c r="H140" s="118">
        <f t="shared" si="18"/>
        <v>1.2989123803976057E-5</v>
      </c>
      <c r="I140" s="118">
        <f t="shared" si="19"/>
        <v>1.2989123803976058E-2</v>
      </c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</row>
    <row r="141" spans="1:21" ht="13" x14ac:dyDescent="0.3">
      <c r="A141" s="108">
        <v>969</v>
      </c>
      <c r="B141" s="108" t="s">
        <v>203</v>
      </c>
      <c r="C141" s="115">
        <f>VLOOKUP(A141,[2]Sheet1!$A:$B,2,)</f>
        <v>4331.9204</v>
      </c>
      <c r="D141" s="115">
        <f t="shared" si="20"/>
        <v>216.59602000000001</v>
      </c>
      <c r="E141" s="116">
        <f t="shared" si="16"/>
        <v>4115.32438</v>
      </c>
      <c r="F141" s="117">
        <f t="shared" si="17"/>
        <v>4115.32438</v>
      </c>
      <c r="G141" s="112"/>
      <c r="H141" s="118">
        <f t="shared" si="18"/>
        <v>1.2149710541165166E-5</v>
      </c>
      <c r="I141" s="118">
        <f t="shared" si="19"/>
        <v>1.2149710541165166E-2</v>
      </c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</row>
    <row r="142" spans="1:21" ht="13" x14ac:dyDescent="0.3">
      <c r="A142" s="108">
        <v>728</v>
      </c>
      <c r="B142" s="108" t="s">
        <v>204</v>
      </c>
      <c r="C142" s="115">
        <f>VLOOKUP(A142,[2]Sheet1!$A:$B,2,)</f>
        <v>5630.5730000000003</v>
      </c>
      <c r="D142" s="115">
        <f t="shared" si="20"/>
        <v>281.52865000000003</v>
      </c>
      <c r="E142" s="116">
        <f t="shared" ref="E142:E150" si="21">C142-D142</f>
        <v>5349.0443500000001</v>
      </c>
      <c r="F142" s="117">
        <f t="shared" si="17"/>
        <v>5349.0443500000001</v>
      </c>
      <c r="G142" s="112"/>
      <c r="H142" s="118">
        <f t="shared" si="18"/>
        <v>9.3474640942171211E-6</v>
      </c>
      <c r="I142" s="118">
        <f t="shared" si="19"/>
        <v>9.3474640942171217E-3</v>
      </c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</row>
    <row r="143" spans="1:21" ht="13" x14ac:dyDescent="0.3">
      <c r="A143" s="108">
        <v>600</v>
      </c>
      <c r="B143" s="108" t="s">
        <v>205</v>
      </c>
      <c r="C143" s="115">
        <f>VLOOKUP(A143,[2]Sheet1!$A:$B,2,)</f>
        <v>5964</v>
      </c>
      <c r="D143" s="115">
        <f t="shared" si="20"/>
        <v>298.2</v>
      </c>
      <c r="E143" s="116">
        <f t="shared" si="21"/>
        <v>5665.8</v>
      </c>
      <c r="F143" s="117">
        <f t="shared" si="17"/>
        <v>5665.8</v>
      </c>
      <c r="G143" s="112"/>
      <c r="H143" s="118">
        <f t="shared" si="18"/>
        <v>8.8248790991563399E-6</v>
      </c>
      <c r="I143" s="118">
        <f t="shared" si="19"/>
        <v>8.8248790991563401E-3</v>
      </c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</row>
    <row r="144" spans="1:21" ht="13" x14ac:dyDescent="0.3">
      <c r="A144" s="108">
        <v>324</v>
      </c>
      <c r="B144" s="108" t="s">
        <v>206</v>
      </c>
      <c r="C144" s="115">
        <f>VLOOKUP(A144,[2]Sheet1!$A:$B,2,)</f>
        <v>8793.6759999999995</v>
      </c>
      <c r="D144" s="115">
        <f t="shared" si="20"/>
        <v>439.68380000000002</v>
      </c>
      <c r="E144" s="116">
        <f t="shared" si="21"/>
        <v>8353.9921999999988</v>
      </c>
      <c r="F144" s="117">
        <f t="shared" si="17"/>
        <v>8353.9921999999988</v>
      </c>
      <c r="G144" s="112"/>
      <c r="H144" s="118">
        <f t="shared" si="18"/>
        <v>5.9851623993615954E-6</v>
      </c>
      <c r="I144" s="118">
        <f t="shared" si="19"/>
        <v>5.9851623993615955E-3</v>
      </c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</row>
    <row r="145" spans="1:21" ht="13" x14ac:dyDescent="0.3">
      <c r="A145" s="108">
        <v>860</v>
      </c>
      <c r="B145" s="108" t="s">
        <v>207</v>
      </c>
      <c r="C145" s="115">
        <f>VLOOKUP(A145,[2]Sheet1!$A:$B,2,)</f>
        <v>11823.689</v>
      </c>
      <c r="D145" s="115">
        <f t="shared" si="20"/>
        <v>591.18445000000008</v>
      </c>
      <c r="E145" s="116">
        <f t="shared" si="21"/>
        <v>11232.50455</v>
      </c>
      <c r="F145" s="117">
        <f t="shared" si="17"/>
        <v>11232.50455</v>
      </c>
      <c r="G145" s="112"/>
      <c r="H145" s="118">
        <f t="shared" si="18"/>
        <v>4.4513669927692245E-6</v>
      </c>
      <c r="I145" s="118">
        <f t="shared" si="19"/>
        <v>4.4513669927692245E-3</v>
      </c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</row>
    <row r="146" spans="1:21" ht="13" x14ac:dyDescent="0.3">
      <c r="A146" s="108">
        <v>360</v>
      </c>
      <c r="B146" s="108" t="s">
        <v>208</v>
      </c>
      <c r="C146" s="115">
        <f>VLOOKUP(A146,[2]Sheet1!$A:$B,2,)</f>
        <v>17737</v>
      </c>
      <c r="D146" s="115">
        <f t="shared" si="20"/>
        <v>886.85</v>
      </c>
      <c r="E146" s="116">
        <f t="shared" si="21"/>
        <v>16850.150000000001</v>
      </c>
      <c r="F146" s="117">
        <f t="shared" si="17"/>
        <v>16850.150000000001</v>
      </c>
      <c r="G146" s="112"/>
      <c r="H146" s="118">
        <f t="shared" si="18"/>
        <v>2.9673326350210499E-6</v>
      </c>
      <c r="I146" s="118">
        <f t="shared" si="19"/>
        <v>2.9673326350210501E-3</v>
      </c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</row>
    <row r="147" spans="1:21" ht="13" x14ac:dyDescent="0.3">
      <c r="A147" s="108">
        <v>418</v>
      </c>
      <c r="B147" s="108" t="s">
        <v>209</v>
      </c>
      <c r="C147" s="115">
        <f>VLOOKUP(A147,[2]Sheet1!$A:$B,2,)</f>
        <v>22600</v>
      </c>
      <c r="D147" s="115">
        <f t="shared" si="20"/>
        <v>1130</v>
      </c>
      <c r="E147" s="116">
        <f t="shared" si="21"/>
        <v>21470</v>
      </c>
      <c r="F147" s="117">
        <f t="shared" si="17"/>
        <v>21470</v>
      </c>
      <c r="G147" s="112"/>
      <c r="H147" s="118">
        <f t="shared" si="18"/>
        <v>2.3288309268747057E-6</v>
      </c>
      <c r="I147" s="118">
        <f t="shared" si="19"/>
        <v>2.3288309268747059E-3</v>
      </c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</row>
    <row r="148" spans="1:21" ht="13" x14ac:dyDescent="0.3">
      <c r="A148" s="108">
        <v>704</v>
      </c>
      <c r="B148" s="108" t="s">
        <v>210</v>
      </c>
      <c r="C148" s="115">
        <f>VLOOKUP(A148,[2]Sheet1!$A:$B,2,)</f>
        <v>26138.937999999998</v>
      </c>
      <c r="D148" s="115">
        <f t="shared" si="20"/>
        <v>1306.9468999999999</v>
      </c>
      <c r="E148" s="116">
        <f t="shared" si="21"/>
        <v>24831.991099999999</v>
      </c>
      <c r="F148" s="117">
        <f t="shared" si="17"/>
        <v>24831.991099999999</v>
      </c>
      <c r="G148" s="112"/>
      <c r="H148" s="118">
        <f t="shared" si="18"/>
        <v>2.0135316495019181E-6</v>
      </c>
      <c r="I148" s="118">
        <f t="shared" si="19"/>
        <v>2.0135316495019182E-3</v>
      </c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</row>
    <row r="149" spans="1:21" ht="13" x14ac:dyDescent="0.3">
      <c r="A149" s="108">
        <v>422</v>
      </c>
      <c r="B149" s="108" t="s">
        <v>211</v>
      </c>
      <c r="C149" s="115">
        <f>VLOOKUP(A149,[2]Sheet1!$A:$B,2,)</f>
        <v>89500</v>
      </c>
      <c r="D149" s="115">
        <f t="shared" si="20"/>
        <v>4475</v>
      </c>
      <c r="E149" s="116">
        <f t="shared" si="21"/>
        <v>85025</v>
      </c>
      <c r="F149" s="117">
        <f t="shared" si="17"/>
        <v>85025</v>
      </c>
      <c r="G149" s="112"/>
      <c r="H149" s="118">
        <f t="shared" si="18"/>
        <v>5.8806233460746692E-7</v>
      </c>
      <c r="I149" s="118">
        <f t="shared" si="19"/>
        <v>5.8806233460746693E-4</v>
      </c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</row>
    <row r="150" spans="1:21" ht="13" x14ac:dyDescent="0.3">
      <c r="A150" s="108">
        <v>157</v>
      </c>
      <c r="B150" s="108" t="s">
        <v>212</v>
      </c>
      <c r="C150" s="115">
        <f>VLOOKUP(A150,[2]Sheet1!$A:$B,2,)</f>
        <v>6.7201529999999998</v>
      </c>
      <c r="D150" s="115">
        <f>C150*0.03</f>
        <v>0.20160459</v>
      </c>
      <c r="E150" s="116">
        <f t="shared" si="21"/>
        <v>6.5185484100000002</v>
      </c>
      <c r="F150" s="117">
        <f t="shared" si="17"/>
        <v>6.5185484100000002</v>
      </c>
      <c r="G150" s="112"/>
      <c r="H150" s="118">
        <f t="shared" si="18"/>
        <v>4.6022516230726229E-3</v>
      </c>
      <c r="I150" s="118">
        <f t="shared" si="19"/>
        <v>4.6022516230726227</v>
      </c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</row>
    <row r="151" spans="1:21" x14ac:dyDescent="0.25">
      <c r="A151" s="112"/>
      <c r="B151" s="112"/>
      <c r="C151" s="112"/>
      <c r="D151" s="112"/>
      <c r="E151" s="112"/>
      <c r="F151" s="112"/>
      <c r="G151" s="112"/>
      <c r="H151" s="118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</row>
    <row r="152" spans="1:21" x14ac:dyDescent="0.25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</row>
    <row r="153" spans="1:21" x14ac:dyDescent="0.25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</row>
    <row r="154" spans="1:21" x14ac:dyDescent="0.25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</row>
    <row r="155" spans="1:21" x14ac:dyDescent="0.25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</row>
    <row r="156" spans="1:21" x14ac:dyDescent="0.25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</row>
    <row r="157" spans="1:21" x14ac:dyDescent="0.25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</row>
    <row r="158" spans="1:21" x14ac:dyDescent="0.25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</row>
    <row r="159" spans="1:21" x14ac:dyDescent="0.25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</row>
    <row r="160" spans="1:21" x14ac:dyDescent="0.25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</row>
  </sheetData>
  <conditionalFormatting sqref="E2:E12">
    <cfRule type="expression" dxfId="1" priority="1">
      <formula>E2&lt;C2</formula>
    </cfRule>
  </conditionalFormatting>
  <conditionalFormatting sqref="E13:E150">
    <cfRule type="expression" dxfId="0" priority="2">
      <formula>E17&gt;C17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rate</vt:lpstr>
      <vt:lpstr>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Adeniji, Adetutu A</dc:creator>
  <cp:lastModifiedBy>Adeniji, Adetutu A</cp:lastModifiedBy>
  <dcterms:created xsi:type="dcterms:W3CDTF">2026-08-27T09:10:27Z</dcterms:created>
  <dcterms:modified xsi:type="dcterms:W3CDTF">2026-08-27T09:11:25Z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2026-08-27T09:11:16Z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9667a09c-196d-4f9f-863c-af18dd5762e5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